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https://d.docs.live.net/c153f52c7dfa463b/Desktop/セミナーベーシック/ワードプレス/"/>
    </mc:Choice>
  </mc:AlternateContent>
  <xr:revisionPtr revIDLastSave="0" documentId="8_{3379E8F1-A074-4A21-8D99-240AD0AF000F}" xr6:coauthVersionLast="47" xr6:coauthVersionMax="47" xr10:uidLastSave="{00000000-0000-0000-0000-000000000000}"/>
  <bookViews>
    <workbookView xWindow="-110" yWindow="-110" windowWidth="19420" windowHeight="10300" xr2:uid="{9C200BD2-DCAD-447D-8FDB-BB416F786A6D}"/>
  </bookViews>
  <sheets>
    <sheet name="INDEX×MATCH実務" sheetId="1" r:id="rId1"/>
  </sheets>
  <definedNames>
    <definedName name="Copyright" hidden="1">"Copyright(C) 2008 Office TANAKA"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F175" i="1" l="1"/>
  <c r="E175" i="1"/>
  <c r="D133" i="1"/>
  <c r="A133" i="1" a="1"/>
  <c r="I90" i="1"/>
  <c r="J89" i="1"/>
  <c r="J86" i="1"/>
  <c r="I86" i="1"/>
  <c r="J82" i="1"/>
  <c r="I82" i="1"/>
  <c r="J30" i="1"/>
  <c r="I30" i="1" a="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I30" authorId="0" shapeId="0" xr:uid="{A97B1BE7-D6E9-45E7-99C5-8B96EA2F7250}">
      <text>
        <r>
          <rPr>
            <sz val="24"/>
            <color indexed="81"/>
            <rFont val="MS P ゴシック"/>
            <family val="3"/>
            <charset val="128"/>
          </rPr>
          <t>=INDEX(B19:F23,,MATCH(I18,B18:F18,0))</t>
        </r>
      </text>
    </comment>
    <comment ref="I82" authorId="0" shapeId="0" xr:uid="{8D26CF35-189A-496C-BF2C-582ECAF1C7D0}">
      <text>
        <r>
          <rPr>
            <sz val="24"/>
            <color indexed="81"/>
            <rFont val="MS P ゴシック"/>
            <family val="3"/>
            <charset val="128"/>
          </rPr>
          <t>=INDEX(B85:F89,MATCH(C81,A85:A89,0),MATCH(C82,B84:F84,0))</t>
        </r>
      </text>
    </comment>
    <comment ref="I86" authorId="0" shapeId="0" xr:uid="{F89D72A6-AFB3-4069-BD07-0896EB3B9AB9}">
      <text>
        <r>
          <rPr>
            <sz val="24"/>
            <color indexed="81"/>
            <rFont val="MS P ゴシック"/>
            <family val="3"/>
            <charset val="128"/>
          </rPr>
          <t>=MATCH(C81,A85:A89,0)</t>
        </r>
      </text>
    </comment>
    <comment ref="I90" authorId="0" shapeId="0" xr:uid="{2D79638F-1B23-4CF8-8A72-B67AA0B114A8}">
      <text>
        <r>
          <rPr>
            <sz val="24"/>
            <color indexed="81"/>
            <rFont val="MS P ゴシック"/>
            <family val="3"/>
            <charset val="128"/>
          </rPr>
          <t>=MATCH(C82,B84:F84,0)</t>
        </r>
      </text>
    </comment>
    <comment ref="A133" authorId="0" shapeId="0" xr:uid="{C1F2047D-1BD8-42E0-BA72-B0FEE8E13B74}">
      <text>
        <r>
          <rPr>
            <sz val="24"/>
            <color indexed="81"/>
            <rFont val="MS P ゴシック"/>
            <family val="3"/>
            <charset val="128"/>
          </rPr>
          <t>=FILTER(VSTACK(A125:C129,E125:G127),INDEX(VSTACK(A125:C129,E125:G127),,3)="合格")</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<sst xmlns="http://schemas.openxmlformats.org/spreadsheetml/2006/main" count="205" uniqueCount="169">
  <si>
    <t>INDEX×MATCH関数の実務活用問題｜壊れない参照構造を体得する4つの講習DEX×MATCH関数の実務</t>
    <rPh sb="48" eb="50">
      <t>カンスウ</t>
    </rPh>
    <rPh sb="51" eb="53">
      <t>ジツム</t>
    </rPh>
    <phoneticPr fontId="3"/>
  </si>
  <si>
    <t>INDEX×MATCHで“壊れない参照”を作るための実務講習</t>
    <phoneticPr fontId="3"/>
  </si>
  <si>
    <t>基幹システムからダウンロードされる売上表は、列の並びや行構造が毎回変わるため、固定参照では必ず壊れます。</t>
  </si>
  <si>
    <t>そこで本記事では、INDEX×MATCHを使って構造変化に強い“壊れない参照”を作る実務問題を体系的に扱います。</t>
  </si>
  <si>
    <t>講習1〜4を通じて、位置を求めるMATCHと値を返すINDEXの本質的な役割を体で理解します。</t>
  </si>
  <si>
    <t>さらに、FILTERやVSTACKとの組み合わせによる行数不一致の回避など、実務で必須となる構造も学びます。</t>
  </si>
  <si>
    <t>VLOOKUPの右→左問題にとどまらず、INDEX×MATCHで「位置を求める → 値を返す」という構造を分離することで、</t>
    <phoneticPr fontId="3"/>
  </si>
  <si>
    <t>基幹システムの並び替え・列追加・マスタ更新にも耐える参照が完成します。</t>
  </si>
  <si>
    <t>_________________________________________________________________________________________________________________</t>
  </si>
  <si>
    <t>講習_1</t>
  </si>
  <si>
    <t>表より、セル「I１５」に入力されている店舗名の列の数値をかえしなさい。</t>
    <rPh sb="0" eb="1">
      <t>ヒョウ</t>
    </rPh>
    <rPh sb="12" eb="14">
      <t>ニュウリョク</t>
    </rPh>
    <rPh sb="19" eb="21">
      <t>テンポ</t>
    </rPh>
    <rPh sb="21" eb="22">
      <t>メイ</t>
    </rPh>
    <rPh sb="23" eb="24">
      <t>レツ</t>
    </rPh>
    <rPh sb="25" eb="27">
      <t>スウチ</t>
    </rPh>
    <phoneticPr fontId="3"/>
  </si>
  <si>
    <t>基幹システムからダウンロードされる売上表は、店舗名の並びが毎回変わります。</t>
  </si>
  <si>
    <t>ただし、列の店舗名に位置は、基幹システムよりダウンロードするため毎回列位置がかわります。</t>
    <rPh sb="4" eb="5">
      <t>レツ</t>
    </rPh>
    <rPh sb="6" eb="8">
      <t>テンポ</t>
    </rPh>
    <rPh sb="8" eb="9">
      <t>メイ</t>
    </rPh>
    <rPh sb="10" eb="12">
      <t>イチ</t>
    </rPh>
    <rPh sb="14" eb="16">
      <t>キカン</t>
    </rPh>
    <rPh sb="32" eb="34">
      <t>マイカイ</t>
    </rPh>
    <rPh sb="34" eb="35">
      <t>レツ</t>
    </rPh>
    <rPh sb="35" eb="37">
      <t>イチ</t>
    </rPh>
    <phoneticPr fontId="3"/>
  </si>
  <si>
    <t>そのため、固定の列番号を使う参照は構造が変わると壊れてしまいます。</t>
  </si>
  <si>
    <t>そこで、売上表の「店舗名一覧」の中から、</t>
  </si>
  <si>
    <t>検索したい店舗名が「何番目の列にあるか」を求め、</t>
  </si>
  <si>
    <t>その位置を使って該当店舗の月度別売上を INDEX×MATCH で抽出しなさい。</t>
  </si>
  <si>
    <t>【使用する関数】</t>
  </si>
  <si>
    <t>INDEX（値を取り出す）</t>
  </si>
  <si>
    <t>MATCH（位置を返す）</t>
  </si>
  <si>
    <t>【条件】</t>
  </si>
  <si>
    <t>・店舗名の並びは毎回変わるため、列番号を固定してはいけない。</t>
  </si>
  <si>
    <t>・MATCHで位置を求め、その結果をINDEXに渡して抽出すること。</t>
  </si>
  <si>
    <t>= INDEX(売上表, , MATCH(検索したい店舗名, 店舗名一覧, 0))</t>
    <phoneticPr fontId="3"/>
  </si>
  <si>
    <t>月度</t>
    <rPh sb="0" eb="2">
      <t>ゲツド</t>
    </rPh>
    <phoneticPr fontId="3"/>
  </si>
  <si>
    <t xml:space="preserve">栄店  </t>
  </si>
  <si>
    <t xml:space="preserve">名駅店  </t>
  </si>
  <si>
    <t xml:space="preserve">金山店  </t>
  </si>
  <si>
    <t xml:space="preserve">大須店  </t>
  </si>
  <si>
    <t>今池店</t>
  </si>
  <si>
    <t>【講習１のポイント】</t>
  </si>
  <si>
    <t>●売上表は基幹システムからダウンロードするため、店舗名の並びが毎回変わる。</t>
  </si>
  <si>
    <t>　→ 固定の列番号を使う参照は構造が変わると必ず壊れる。</t>
  </si>
  <si>
    <t>●INDEX×MATCHは「位置を求める → 値を返す」の2段構造で参照するため、</t>
  </si>
  <si>
    <t>　列の並びが変わっても壊れない参照を作ることができる。</t>
  </si>
  <si>
    <t>●MATCH関数は、検索したい店舗名が</t>
  </si>
  <si>
    <t>　“店舗名一覧の中で何番目の列にあるか” を返す関数。</t>
  </si>
  <si>
    <t>　→ 値ではなく「位置」を返すのが最大のポイント。</t>
  </si>
  <si>
    <t>●INDEX関数は、売上表の中から</t>
  </si>
  <si>
    <t>　“指定した列の売上データそのもの” を返す関数。</t>
  </si>
  <si>
    <t>　→ MATCHの位置情報をそのまま列番号として使うことで壊れない参照が完成する。</t>
  </si>
  <si>
    <t>●完全一致（0）で検索するのが実務の標準。</t>
  </si>
  <si>
    <t>　= MATCH(検索したい店舗名, 店舗名一覧, 0)</t>
  </si>
  <si>
    <t>●講習１は、INDEX×MATCHの「壊れない参照構造」の入口となるステップ。</t>
  </si>
  <si>
    <t>　→ 位置を求める（MATCH）→ 値を返す（INDEX）の流れを体得することが目的。</t>
  </si>
  <si>
    <t>講習_2</t>
  </si>
  <si>
    <t>基幹システムからダウンロードされる売上表は、</t>
  </si>
  <si>
    <t>店舗名の並びだけでなく、月度の並びが変わる場合があります。</t>
  </si>
  <si>
    <t>そのため、行番号や列番号を固定した参照は、</t>
  </si>
  <si>
    <t>構造が変わると壊れてしまいます。</t>
  </si>
  <si>
    <t>そこで、売上表の「月度一覧」と「店舗名一覧」の中から、</t>
  </si>
  <si>
    <t>検索したい月度と検索したい店舗名が</t>
  </si>
  <si>
    <t>それぞれ“何番目にあるか”を MATCH で求め、</t>
  </si>
  <si>
    <t>その2つの位置情報を使って、</t>
  </si>
  <si>
    <t>該当する売上を INDEX×MATCH で抽出しなさい。</t>
  </si>
  <si>
    <t>・月度の並びが変わる可能性があるため、行番号を固定してはいけない。</t>
  </si>
  <si>
    <t>・行方向と列方向の MATCH を組み合わせて、二次元参照を完成させること。</t>
  </si>
  <si>
    <t>検索したい月度</t>
    <phoneticPr fontId="3"/>
  </si>
  <si>
    <t>1月</t>
  </si>
  <si>
    <t>回答</t>
    <rPh sb="0" eb="2">
      <t>カイトウ</t>
    </rPh>
    <phoneticPr fontId="3"/>
  </si>
  <si>
    <t>検索したい店舗名</t>
    <phoneticPr fontId="3"/>
  </si>
  <si>
    <t>8024</t>
  </si>
  <si>
    <t>7349</t>
  </si>
  <si>
    <t>5152</t>
  </si>
  <si>
    <t>7441</t>
  </si>
  <si>
    <t>6132</t>
  </si>
  <si>
    <t>2月</t>
  </si>
  <si>
    <t>5153</t>
  </si>
  <si>
    <t>7328</t>
  </si>
  <si>
    <t>5372</t>
  </si>
  <si>
    <t>5320</t>
  </si>
  <si>
    <t>7224</t>
  </si>
  <si>
    <t>月度は何番目？</t>
    <rPh sb="0" eb="2">
      <t>ゲツド</t>
    </rPh>
    <rPh sb="3" eb="5">
      <t>ナンバン</t>
    </rPh>
    <rPh sb="5" eb="6">
      <t>メ</t>
    </rPh>
    <phoneticPr fontId="3"/>
  </si>
  <si>
    <t>3月</t>
  </si>
  <si>
    <t>7174</t>
  </si>
  <si>
    <t>7432</t>
  </si>
  <si>
    <t>8567</t>
  </si>
  <si>
    <t>5201</t>
  </si>
  <si>
    <t>6098</t>
  </si>
  <si>
    <t>4月</t>
  </si>
  <si>
    <t>8346</t>
  </si>
  <si>
    <t>5849</t>
  </si>
  <si>
    <t>8031</t>
  </si>
  <si>
    <t>6830</t>
  </si>
  <si>
    <t>8759</t>
  </si>
  <si>
    <t>5月</t>
  </si>
  <si>
    <t>7527</t>
  </si>
  <si>
    <t>7525</t>
  </si>
  <si>
    <t>6976</t>
  </si>
  <si>
    <t>8087</t>
  </si>
  <si>
    <t>8578</t>
  </si>
  <si>
    <t>店舗名は何番目？</t>
    <rPh sb="0" eb="2">
      <t>テンポ</t>
    </rPh>
    <rPh sb="2" eb="3">
      <t>メイ</t>
    </rPh>
    <rPh sb="4" eb="6">
      <t>ナンバン</t>
    </rPh>
    <rPh sb="6" eb="7">
      <t>メ</t>
    </rPh>
    <phoneticPr fontId="3"/>
  </si>
  <si>
    <t>【講習２のポイント】</t>
  </si>
  <si>
    <t>●売上表は、店舗名の並びだけでなく月度の並びも変わる場合がある。</t>
  </si>
  <si>
    <t>　→ 行番号・列番号を固定すると参照が壊れる。</t>
  </si>
  <si>
    <t>●MATCHは「検索したい値が一覧の中で何番目にあるか」を返す関数。</t>
  </si>
  <si>
    <t>　→ 月度の位置（行方向）と店舗名の位置（列方向）を両方 MATCH で取得する。</t>
  </si>
  <si>
    <t>●INDEXは「行番号 × 列番号」で値を返す関数。</t>
  </si>
  <si>
    <t>　→ MATCHで求めた行位置と列位置をそのまま渡すことで、</t>
  </si>
  <si>
    <t>　　構造変化に強い二次元参照が完成する。</t>
  </si>
  <si>
    <t>●実務では、月度 × 店舗名の単一セル抽出は最も壊れやすい処理。</t>
  </si>
  <si>
    <t>　→ 行方向・列方向の MATCH を組み合わせることで壊れない参照になる。</t>
  </si>
  <si>
    <t>【解答式】</t>
  </si>
  <si>
    <t>=INDEX(売上表, MATCH(検索したい月度, 月度一覧, 0), MATCH(検索したい店舗名, 店舗名一覧, 0))</t>
    <phoneticPr fontId="3"/>
  </si>
  <si>
    <t>講習_3</t>
  </si>
  <si>
    <t>2つの表を縦に結合し、合格者だけを抽出しなさい。</t>
    <phoneticPr fontId="3"/>
  </si>
  <si>
    <t>・VSTACK（表を縦に結合する）</t>
  </si>
  <si>
    <t>・FILTER（条件に一致する行だけを抽出する）</t>
  </si>
  <si>
    <t>・INDEX（列を丸ごと取り出す）</t>
  </si>
  <si>
    <t>・2つの表①は行数が異なるため、条件範囲を固定すると #CALC! になる。</t>
  </si>
  <si>
    <t>・FILTER の条件は、必ずデータ本体と同じ行数でなければならない。</t>
  </si>
  <si>
    <t>・INDEX を使って「3列目（合格列）」を丸ごと取り出し、</t>
  </si>
  <si>
    <t>　VSTACK と行数を一致させること。</t>
  </si>
  <si>
    <t>表①</t>
    <rPh sb="0" eb="1">
      <t>ヒョウ</t>
    </rPh>
    <phoneticPr fontId="3"/>
  </si>
  <si>
    <t>名前</t>
    <rPh sb="0" eb="2">
      <t>ナマエ</t>
    </rPh>
    <phoneticPr fontId="3"/>
  </si>
  <si>
    <t>点数</t>
    <rPh sb="0" eb="2">
      <t>テンスウ</t>
    </rPh>
    <phoneticPr fontId="3"/>
  </si>
  <si>
    <t>合格</t>
    <rPh sb="0" eb="2">
      <t>ゴウカク</t>
    </rPh>
    <phoneticPr fontId="3"/>
  </si>
  <si>
    <t>田中</t>
    <rPh sb="0" eb="2">
      <t>タナカ</t>
    </rPh>
    <phoneticPr fontId="3"/>
  </si>
  <si>
    <t>佐々木</t>
  </si>
  <si>
    <t>鈴木</t>
  </si>
  <si>
    <t>岩本</t>
  </si>
  <si>
    <t>佐藤</t>
  </si>
  <si>
    <t>大塚</t>
  </si>
  <si>
    <t>山田</t>
  </si>
  <si>
    <t>伊藤</t>
  </si>
  <si>
    <t>【講習３のポイント】</t>
  </si>
  <si>
    <t>●FILTER の条件範囲は、データ本体と行数が一致していないと #CALC! になる。</t>
  </si>
  <si>
    <t>　→ 行数がズレると FILTER は計算できない。</t>
  </si>
  <si>
    <t>●VSTACK で表を縦に結合すると、行数が変化するため、</t>
  </si>
  <si>
    <t>　固定した条件範囲（例：C列だけ）では必ず行数不一致が起きる。</t>
  </si>
  <si>
    <t>●INDEX(VSTACK(...),,3) を使うと、</t>
  </si>
  <si>
    <t>　「3列目（合格列）」を VSTACK と同じ行数で取り出せる。</t>
  </si>
  <si>
    <t>　→ FILTER の条件が安全に作れる。</t>
  </si>
  <si>
    <t>●FILTER × VSTACK × INDEX の組み合わせは、</t>
  </si>
  <si>
    <t>　“行数不一致による #CALC! を防ぐ実務的な書き方”である。</t>
  </si>
  <si>
    <t>=FILTER(VSTACK(左表①,右表①),INDEX(VSTACK(左表①,右表①),,3)="合格")</t>
    <phoneticPr fontId="3"/>
  </si>
  <si>
    <t>講習_4</t>
  </si>
  <si>
    <t>セル「E163」には、商品記号（A・B・C・D）が入力されています。</t>
  </si>
  <si>
    <t>この商品記号に一致する「価格」を、表①から取り出しなさい。</t>
  </si>
  <si>
    <t>・INDEX（行番号で値を返す）</t>
  </si>
  <si>
    <t>・MATCH（検索値の位置を返す）</t>
  </si>
  <si>
    <t>・商品記号は毎回変わるため、固定参照では正しい価格を返せない。</t>
  </si>
  <si>
    <t>・価格は「商品記号の位置」を使って取り出すこと。</t>
  </si>
  <si>
    <t>・INDEX と MATCH を組み合わせて、行方向の検索を行うこと。</t>
  </si>
  <si>
    <r>
      <t>価格</t>
    </r>
    <r>
      <rPr>
        <sz val="12"/>
        <color theme="1"/>
        <rFont val="Segoe UI Symbol"/>
        <family val="3"/>
      </rPr>
      <t>👇</t>
    </r>
    <rPh sb="0" eb="2">
      <t>カカク</t>
    </rPh>
    <phoneticPr fontId="3"/>
  </si>
  <si>
    <t>商品</t>
  </si>
  <si>
    <t>価格</t>
  </si>
  <si>
    <t>A</t>
  </si>
  <si>
    <t>B</t>
  </si>
  <si>
    <t>C</t>
  </si>
  <si>
    <t>D</t>
  </si>
  <si>
    <t>【講習４のポイント】</t>
  </si>
  <si>
    <t>●INDEX は「行番号」を指定すると、その行の値を返す関数。</t>
  </si>
  <si>
    <t>　→ 価格を返すには、価格列を INDEX の第1引数にする。</t>
  </si>
  <si>
    <t>●MATCH は「検索値が何行目にあるか」を返す関数。</t>
  </si>
  <si>
    <t>　→ 商品記号の位置を行番号として使える。</t>
  </si>
  <si>
    <t>●INDEX × MATCH は「行方向の検索」の基本構造。</t>
  </si>
  <si>
    <t>　→ VLOOKUP の代わりに使えるため、実務で壊れにくい。</t>
  </si>
  <si>
    <t>●今回の問題は“右から左を取り出す”だけではない。</t>
  </si>
  <si>
    <t>　→ INDEX×MATCH の本質は「列の位置に関係なく検索できる」こと。</t>
  </si>
  <si>
    <t>　→ 列の順番が変わっても壊れない参照構造になる。</t>
  </si>
  <si>
    <t>●'=INDEX(価格列, MATCH(商品記号, 商品列, 0))</t>
    <phoneticPr fontId="3"/>
  </si>
  <si>
    <t>まとめ</t>
    <phoneticPr fontId="3"/>
  </si>
  <si>
    <t>INDEX×MATCHは「右から左を取り出す」だけの関数ではなく、列の位置変化に強い壊れない参照構造を作る本質的な仕組みである。</t>
  </si>
  <si>
    <t>MATCHは検索値の位置を返し、INDEXはその位置を使って値を返すという検索と参照の分離が実務で強い。</t>
  </si>
  <si>
    <t>列追加・並び替え・マスタ更新など、実務で必ず起きる構造変化に耐えられるのがINDEX×MATCHの最大の価値である。</t>
  </si>
  <si>
    <t>FILTER・VSTACK・INDEXを組み合わせると、行数不一致による#CALC!を防ぎ、スピル構造が壊れない。</t>
  </si>
  <si>
    <t>CHOOSECOLSは列を抜くだけでなく、提出フォーマットへの並び替えや再配置にも使える。</t>
  </si>
  <si>
    <t>実務の本質は「壊れない参照構造」を作ることであり、関数の使い方ではなく構造を理解することが重要である。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</si>
</sst>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76" formatCode="0&quot;月&quot;"/>
  </numFmts>
  <fonts count="8">
    <font>
      <sz val="11"/>
      <color theme="1"/>
      <name val="游ゴシック"/>
      <family val="2"/>
      <charset val="128"/>
      <scheme val="minor"/>
    </font>
    <font>
      <sz val="11"/>
      <color theme="1"/>
      <name val="游ゴシック"/>
      <family val="2"/>
      <charset val="128"/>
      <scheme val="minor"/>
    </font>
    <font>
      <b/>
      <sz val="16"/>
      <color theme="1"/>
      <name val="メイリオ"/>
      <family val="3"/>
      <charset val="128"/>
    </font>
    <font>
      <sz val="6"/>
      <name val="游ゴシック"/>
      <family val="2"/>
      <charset val="128"/>
      <scheme val="minor"/>
    </font>
    <font>
      <sz val="12"/>
      <color theme="1"/>
      <name val="メイリオ"/>
      <family val="3"/>
      <charset val="128"/>
    </font>
    <font>
      <b/>
      <sz val="12"/>
      <color theme="1"/>
      <name val="メイリオ"/>
      <family val="3"/>
      <charset val="128"/>
    </font>
    <font>
      <sz val="12"/>
      <color theme="1"/>
      <name val="Segoe UI Symbol"/>
      <family val="3"/>
    </font>
    <font>
      <sz val="24"/>
      <color indexed="81"/>
      <name val="MS P ゴシック"/>
      <family val="3"/>
      <charset val="128"/>
    </font>
  </fonts>
  <fills count="3">
    <fill>
      <patternFill patternType="none"/>
    </fill>
    <fill>
      <patternFill patternType="gray125"/>
    </fill>
    <fill>
      <patternFill patternType="solid">
        <fgColor rgb="FFFFFF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7">
    <xf numFmtId="0" fontId="0" fillId="0" borderId="0" xfId="0">
      <alignment vertical="center"/>
    </xf>
    <xf numFmtId="0" fontId="2" fillId="0" borderId="0" xfId="0" applyFont="1">
      <alignment vertical="center"/>
    </xf>
    <xf numFmtId="0" fontId="4" fillId="0" borderId="0" xfId="0" applyFont="1">
      <alignment vertical="center"/>
    </xf>
    <xf numFmtId="0" fontId="4" fillId="0" borderId="0" xfId="0" applyFont="1" applyAlignment="1">
      <alignment horizontal="left" vertical="center" indent="1"/>
    </xf>
    <xf numFmtId="0" fontId="5" fillId="0" borderId="0" xfId="0" applyFont="1">
      <alignment vertical="center"/>
    </xf>
    <xf numFmtId="0" fontId="4" fillId="0" borderId="0" xfId="0" quotePrefix="1" applyFont="1">
      <alignment vertical="center"/>
    </xf>
    <xf numFmtId="0" fontId="4" fillId="0" borderId="1" xfId="0" applyFont="1" applyBorder="1">
      <alignment vertical="center"/>
    </xf>
    <xf numFmtId="0" fontId="4" fillId="0" borderId="2" xfId="0" applyFont="1" applyBorder="1">
      <alignment vertical="center"/>
    </xf>
    <xf numFmtId="0" fontId="4" fillId="0" borderId="3" xfId="0" applyFont="1" applyBorder="1">
      <alignment vertical="center"/>
    </xf>
    <xf numFmtId="176" fontId="4" fillId="0" borderId="1" xfId="0" applyNumberFormat="1" applyFont="1" applyBorder="1" applyAlignment="1">
      <alignment horizontal="center" vertical="center"/>
    </xf>
    <xf numFmtId="38" fontId="4" fillId="0" borderId="1" xfId="1" applyFont="1" applyBorder="1">
      <alignment vertical="center"/>
    </xf>
    <xf numFmtId="38" fontId="4" fillId="2" borderId="0" xfId="1" applyFont="1" applyFill="1">
      <alignment vertical="center"/>
    </xf>
    <xf numFmtId="38" fontId="4" fillId="0" borderId="0" xfId="1" applyFont="1">
      <alignment vertical="center"/>
    </xf>
    <xf numFmtId="0" fontId="4" fillId="2" borderId="3" xfId="0" applyFont="1" applyFill="1" applyBorder="1">
      <alignment vertical="center"/>
    </xf>
    <xf numFmtId="0" fontId="4" fillId="2" borderId="0" xfId="0" applyFont="1" applyFill="1">
      <alignment vertical="center"/>
    </xf>
    <xf numFmtId="0" fontId="4" fillId="0" borderId="1" xfId="0" applyFont="1" applyBorder="1" applyAlignment="1">
      <alignment horizontal="center" vertical="center"/>
    </xf>
    <xf numFmtId="0" fontId="4" fillId="2" borderId="0" xfId="0" applyFont="1" applyFill="1" applyAlignment="1">
      <alignment horizontal="center" vertical="center"/>
    </xf>
  </cellXfs>
  <cellStyles count="2">
    <cellStyle name="桁区切り" xfId="1" builtinId="6"/>
    <cellStyle name="標準" xfId="0" builtinId="0"/>
  </cellStyles>
  <dxfs count="1">
    <dxf>
      <fill>
        <patternFill>
          <bgColor theme="8" tint="0.59996337778862885"/>
        </patternFill>
      </fill>
    </dxf>
  </dxfs>
  <tableStyles count="1" defaultTableStyle="TableStyleMedium2" defaultPivotStyle="PivotStyleLight16">
    <tableStyle name="Invisible" pivot="0" table="0" count="0" xr9:uid="{01787D70-08A3-4386-977F-60C87B88D8D4}"/>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80E15B-0680-45D8-B70F-F2AFABFF20E9}">
  <sheetPr>
    <tabColor theme="1"/>
  </sheetPr>
  <dimension ref="A1:J205"/>
  <sheetViews>
    <sheetView showGridLines="0" tabSelected="1" workbookViewId="0"/>
  </sheetViews>
  <sheetFormatPr defaultRowHeight="19"/>
  <cols>
    <col min="1" max="7" width="10.58203125" style="2" customWidth="1"/>
    <col min="8" max="8" width="18.1640625" style="2" customWidth="1"/>
    <col min="9" max="16" width="10.58203125" style="2" customWidth="1"/>
    <col min="17" max="16384" width="8.6640625" style="2"/>
  </cols>
  <sheetData>
    <row r="1" spans="1:2" ht="25.5">
      <c r="A1" s="1" t="s">
        <v>0</v>
      </c>
    </row>
    <row r="2" spans="1:2">
      <c r="A2" s="2" t="s">
        <v>1</v>
      </c>
    </row>
    <row r="3" spans="1:2">
      <c r="A3" s="3" t="s">
        <v>2</v>
      </c>
    </row>
    <row r="4" spans="1:2">
      <c r="A4" s="3" t="s">
        <v>3</v>
      </c>
    </row>
    <row r="5" spans="1:2">
      <c r="A5" s="3" t="s">
        <v>4</v>
      </c>
    </row>
    <row r="6" spans="1:2">
      <c r="A6" s="3" t="s">
        <v>5</v>
      </c>
    </row>
    <row r="7" spans="1:2">
      <c r="A7" s="2" t="s">
        <v>6</v>
      </c>
    </row>
    <row r="8" spans="1:2">
      <c r="A8" s="2" t="s">
        <v>7</v>
      </c>
    </row>
    <row r="9" spans="1:2">
      <c r="A9" s="2" t="s">
        <v>8</v>
      </c>
    </row>
    <row r="10" spans="1:2">
      <c r="A10" s="4" t="s">
        <v>9</v>
      </c>
      <c r="B10" s="2" t="s">
        <v>10</v>
      </c>
    </row>
    <row r="11" spans="1:2">
      <c r="A11" s="2" t="s">
        <v>11</v>
      </c>
      <c r="B11" s="2" t="s">
        <v>12</v>
      </c>
    </row>
    <row r="12" spans="1:2">
      <c r="A12" s="2" t="s">
        <v>13</v>
      </c>
    </row>
    <row r="14" spans="1:2">
      <c r="A14" s="2" t="s">
        <v>14</v>
      </c>
    </row>
    <row r="15" spans="1:2">
      <c r="A15" s="2" t="s">
        <v>15</v>
      </c>
    </row>
    <row r="16" spans="1:2">
      <c r="A16" s="2" t="s">
        <v>16</v>
      </c>
    </row>
    <row r="18" spans="1:10">
      <c r="A18" s="2" t="s">
        <v>17</v>
      </c>
    </row>
    <row r="19" spans="1:10">
      <c r="A19" s="2" t="s">
        <v>18</v>
      </c>
    </row>
    <row r="20" spans="1:10">
      <c r="A20" s="2" t="s">
        <v>19</v>
      </c>
    </row>
    <row r="22" spans="1:10">
      <c r="A22" s="2" t="s">
        <v>20</v>
      </c>
    </row>
    <row r="23" spans="1:10">
      <c r="A23" s="2" t="s">
        <v>21</v>
      </c>
    </row>
    <row r="24" spans="1:10">
      <c r="A24" s="2" t="s">
        <v>22</v>
      </c>
    </row>
    <row r="27" spans="1:10">
      <c r="A27" s="5" t="s">
        <v>23</v>
      </c>
    </row>
    <row r="28" spans="1:10" ht="19.5" thickBot="1"/>
    <row r="29" spans="1:10" ht="19.5" thickBot="1">
      <c r="A29" s="6" t="s">
        <v>24</v>
      </c>
      <c r="B29" s="6" t="s">
        <v>25</v>
      </c>
      <c r="C29" s="6" t="s">
        <v>26</v>
      </c>
      <c r="D29" s="6" t="s">
        <v>27</v>
      </c>
      <c r="E29" s="6" t="s">
        <v>28</v>
      </c>
      <c r="F29" s="6" t="s">
        <v>29</v>
      </c>
      <c r="H29" s="7" t="s">
        <v>24</v>
      </c>
      <c r="I29" s="8" t="s">
        <v>27</v>
      </c>
    </row>
    <row r="30" spans="1:10">
      <c r="A30" s="9">
        <v>1</v>
      </c>
      <c r="B30" s="10">
        <v>8024</v>
      </c>
      <c r="C30" s="10">
        <v>7349</v>
      </c>
      <c r="D30" s="10">
        <v>5152</v>
      </c>
      <c r="E30" s="10">
        <v>7441</v>
      </c>
      <c r="F30" s="10">
        <v>6132</v>
      </c>
      <c r="H30" s="9">
        <v>1</v>
      </c>
      <c r="I30" s="11" cm="1">
        <f t="array" ref="I30:I34">INDEX(B30:F34,,MATCH(I29,B29:F29,0))</f>
        <v>5152</v>
      </c>
      <c r="J30" s="2" t="str">
        <f ca="1">_xlfn.FORMULATEXT(I30)</f>
        <v>=INDEX(B30:F34,,MATCH(I29,B29:F29,0))</v>
      </c>
    </row>
    <row r="31" spans="1:10">
      <c r="A31" s="9">
        <v>2</v>
      </c>
      <c r="B31" s="10">
        <v>5153</v>
      </c>
      <c r="C31" s="10">
        <v>7328</v>
      </c>
      <c r="D31" s="10">
        <v>5372</v>
      </c>
      <c r="E31" s="10">
        <v>5320</v>
      </c>
      <c r="F31" s="10">
        <v>7224</v>
      </c>
      <c r="H31" s="9">
        <v>2</v>
      </c>
      <c r="I31" s="12">
        <v>5372</v>
      </c>
    </row>
    <row r="32" spans="1:10">
      <c r="A32" s="9">
        <v>3</v>
      </c>
      <c r="B32" s="10">
        <v>7174</v>
      </c>
      <c r="C32" s="10">
        <v>7432</v>
      </c>
      <c r="D32" s="10">
        <v>8567</v>
      </c>
      <c r="E32" s="10">
        <v>5201</v>
      </c>
      <c r="F32" s="10">
        <v>6098</v>
      </c>
      <c r="H32" s="9">
        <v>3</v>
      </c>
      <c r="I32" s="12">
        <v>8567</v>
      </c>
    </row>
    <row r="33" spans="1:9">
      <c r="A33" s="9">
        <v>4</v>
      </c>
      <c r="B33" s="10">
        <v>8346</v>
      </c>
      <c r="C33" s="10">
        <v>5849</v>
      </c>
      <c r="D33" s="10">
        <v>8031</v>
      </c>
      <c r="E33" s="10">
        <v>6830</v>
      </c>
      <c r="F33" s="10">
        <v>8759</v>
      </c>
      <c r="H33" s="9">
        <v>4</v>
      </c>
      <c r="I33" s="12">
        <v>8031</v>
      </c>
    </row>
    <row r="34" spans="1:9">
      <c r="A34" s="9">
        <v>5</v>
      </c>
      <c r="B34" s="10">
        <v>7527</v>
      </c>
      <c r="C34" s="10">
        <v>7525</v>
      </c>
      <c r="D34" s="10">
        <v>6976</v>
      </c>
      <c r="E34" s="10">
        <v>8087</v>
      </c>
      <c r="F34" s="10">
        <v>8578</v>
      </c>
      <c r="H34" s="9">
        <v>5</v>
      </c>
      <c r="I34" s="12">
        <v>6976</v>
      </c>
    </row>
    <row r="36" spans="1:9">
      <c r="A36" s="2" t="s">
        <v>30</v>
      </c>
    </row>
    <row r="38" spans="1:9">
      <c r="A38" s="2" t="s">
        <v>31</v>
      </c>
    </row>
    <row r="39" spans="1:9">
      <c r="A39" s="2" t="s">
        <v>32</v>
      </c>
    </row>
    <row r="41" spans="1:9">
      <c r="A41" s="2" t="s">
        <v>33</v>
      </c>
    </row>
    <row r="42" spans="1:9">
      <c r="A42" s="2" t="s">
        <v>34</v>
      </c>
    </row>
    <row r="44" spans="1:9">
      <c r="A44" s="2" t="s">
        <v>35</v>
      </c>
    </row>
    <row r="45" spans="1:9">
      <c r="A45" s="2" t="s">
        <v>36</v>
      </c>
    </row>
    <row r="46" spans="1:9">
      <c r="A46" s="2" t="s">
        <v>37</v>
      </c>
    </row>
    <row r="48" spans="1:9">
      <c r="A48" s="2" t="s">
        <v>38</v>
      </c>
    </row>
    <row r="49" spans="1:1">
      <c r="A49" s="2" t="s">
        <v>39</v>
      </c>
    </row>
    <row r="50" spans="1:1">
      <c r="A50" s="2" t="s">
        <v>40</v>
      </c>
    </row>
    <row r="52" spans="1:1">
      <c r="A52" s="2" t="s">
        <v>41</v>
      </c>
    </row>
    <row r="53" spans="1:1">
      <c r="A53" s="2" t="s">
        <v>42</v>
      </c>
    </row>
    <row r="55" spans="1:1">
      <c r="A55" s="2" t="s">
        <v>43</v>
      </c>
    </row>
    <row r="56" spans="1:1">
      <c r="A56" s="2" t="s">
        <v>44</v>
      </c>
    </row>
    <row r="58" spans="1:1">
      <c r="A58" s="2" t="s">
        <v>8</v>
      </c>
    </row>
    <row r="59" spans="1:1">
      <c r="A59" s="4" t="s">
        <v>45</v>
      </c>
    </row>
    <row r="60" spans="1:1">
      <c r="A60" s="2" t="s">
        <v>46</v>
      </c>
    </row>
    <row r="61" spans="1:1">
      <c r="A61" s="2" t="s">
        <v>47</v>
      </c>
    </row>
    <row r="63" spans="1:1">
      <c r="A63" s="2" t="s">
        <v>48</v>
      </c>
    </row>
    <row r="64" spans="1:1">
      <c r="A64" s="2" t="s">
        <v>49</v>
      </c>
    </row>
    <row r="65" spans="1:1">
      <c r="A65" s="4"/>
    </row>
    <row r="66" spans="1:1">
      <c r="A66" s="2" t="s">
        <v>50</v>
      </c>
    </row>
    <row r="67" spans="1:1">
      <c r="A67" s="2" t="s">
        <v>51</v>
      </c>
    </row>
    <row r="68" spans="1:1">
      <c r="A68" s="2" t="s">
        <v>52</v>
      </c>
    </row>
    <row r="69" spans="1:1">
      <c r="A69" s="2" t="s">
        <v>53</v>
      </c>
    </row>
    <row r="70" spans="1:1">
      <c r="A70" s="2" t="s">
        <v>54</v>
      </c>
    </row>
    <row r="72" spans="1:1">
      <c r="A72" s="2" t="s">
        <v>17</v>
      </c>
    </row>
    <row r="73" spans="1:1">
      <c r="A73" s="2" t="s">
        <v>18</v>
      </c>
    </row>
    <row r="74" spans="1:1">
      <c r="A74" s="2" t="s">
        <v>19</v>
      </c>
    </row>
    <row r="76" spans="1:1">
      <c r="A76" s="2" t="s">
        <v>20</v>
      </c>
    </row>
    <row r="77" spans="1:1">
      <c r="A77" s="2" t="s">
        <v>55</v>
      </c>
    </row>
    <row r="78" spans="1:1">
      <c r="A78" s="2" t="s">
        <v>21</v>
      </c>
    </row>
    <row r="79" spans="1:1">
      <c r="A79" s="2" t="s">
        <v>56</v>
      </c>
    </row>
    <row r="80" spans="1:1" ht="19.5" thickBot="1"/>
    <row r="81" spans="1:10" ht="19.5" thickBot="1">
      <c r="A81" s="2" t="s">
        <v>57</v>
      </c>
      <c r="C81" s="8" t="s">
        <v>58</v>
      </c>
      <c r="I81" s="2" t="s">
        <v>59</v>
      </c>
    </row>
    <row r="82" spans="1:10" ht="19.5" thickBot="1">
      <c r="A82" s="2" t="s">
        <v>60</v>
      </c>
      <c r="C82" s="8" t="s">
        <v>28</v>
      </c>
      <c r="I82" s="13" t="str">
        <f>INDEX(B85:F89,MATCH(C81,A85:A89,0),MATCH(C82,B84:F84,0))</f>
        <v>7441</v>
      </c>
      <c r="J82" s="2" t="str">
        <f ca="1">_xlfn.FORMULATEXT(I82)</f>
        <v>=INDEX(B85:F89,MATCH(C81,A85:A89,0),MATCH(C82,B84:F84,0))</v>
      </c>
    </row>
    <row r="84" spans="1:10">
      <c r="A84" s="6" t="s">
        <v>24</v>
      </c>
      <c r="B84" s="6" t="s">
        <v>25</v>
      </c>
      <c r="C84" s="6" t="s">
        <v>26</v>
      </c>
      <c r="D84" s="6" t="s">
        <v>27</v>
      </c>
      <c r="E84" s="6" t="s">
        <v>28</v>
      </c>
      <c r="F84" s="6" t="s">
        <v>29</v>
      </c>
    </row>
    <row r="85" spans="1:10" ht="19.5" thickBot="1">
      <c r="A85" s="6" t="s">
        <v>58</v>
      </c>
      <c r="B85" s="6" t="s">
        <v>61</v>
      </c>
      <c r="C85" s="6" t="s">
        <v>62</v>
      </c>
      <c r="D85" s="6" t="s">
        <v>63</v>
      </c>
      <c r="E85" s="6" t="s">
        <v>64</v>
      </c>
      <c r="F85" s="6" t="s">
        <v>65</v>
      </c>
    </row>
    <row r="86" spans="1:10" ht="19.5" thickBot="1">
      <c r="A86" s="6" t="s">
        <v>66</v>
      </c>
      <c r="B86" s="6" t="s">
        <v>67</v>
      </c>
      <c r="C86" s="6" t="s">
        <v>68</v>
      </c>
      <c r="D86" s="6" t="s">
        <v>69</v>
      </c>
      <c r="E86" s="6" t="s">
        <v>70</v>
      </c>
      <c r="F86" s="6" t="s">
        <v>71</v>
      </c>
      <c r="H86" s="2" t="s">
        <v>72</v>
      </c>
      <c r="I86" s="13">
        <f>MATCH(C81,A85:A89,0)</f>
        <v>1</v>
      </c>
      <c r="J86" s="2" t="str">
        <f ca="1">_xlfn.FORMULATEXT(I86)</f>
        <v>=MATCH(C81,A85:A89,0)</v>
      </c>
    </row>
    <row r="87" spans="1:10">
      <c r="A87" s="6" t="s">
        <v>73</v>
      </c>
      <c r="B87" s="6" t="s">
        <v>74</v>
      </c>
      <c r="C87" s="6" t="s">
        <v>75</v>
      </c>
      <c r="D87" s="6" t="s">
        <v>76</v>
      </c>
      <c r="E87" s="6" t="s">
        <v>77</v>
      </c>
      <c r="F87" s="6" t="s">
        <v>78</v>
      </c>
    </row>
    <row r="88" spans="1:10">
      <c r="A88" s="6" t="s">
        <v>79</v>
      </c>
      <c r="B88" s="6" t="s">
        <v>80</v>
      </c>
      <c r="C88" s="6" t="s">
        <v>81</v>
      </c>
      <c r="D88" s="6" t="s">
        <v>82</v>
      </c>
      <c r="E88" s="6" t="s">
        <v>83</v>
      </c>
      <c r="F88" s="6" t="s">
        <v>84</v>
      </c>
    </row>
    <row r="89" spans="1:10" ht="19.5" thickBot="1">
      <c r="A89" s="6" t="s">
        <v>85</v>
      </c>
      <c r="B89" s="6" t="s">
        <v>86</v>
      </c>
      <c r="C89" s="6" t="s">
        <v>87</v>
      </c>
      <c r="D89" s="6" t="s">
        <v>88</v>
      </c>
      <c r="E89" s="6" t="s">
        <v>89</v>
      </c>
      <c r="F89" s="6" t="s">
        <v>90</v>
      </c>
      <c r="J89" s="2" t="str">
        <f ca="1">_xlfn.FORMULATEXT(I90)</f>
        <v>=MATCH(C82,B84:F84,0)</v>
      </c>
    </row>
    <row r="90" spans="1:10" ht="19.5" thickBot="1">
      <c r="H90" s="2" t="s">
        <v>91</v>
      </c>
      <c r="I90" s="13">
        <f>MATCH(C82,B84:F84,0)</f>
        <v>4</v>
      </c>
    </row>
    <row r="91" spans="1:10">
      <c r="A91" s="2" t="s">
        <v>92</v>
      </c>
    </row>
    <row r="93" spans="1:10">
      <c r="A93" s="2" t="s">
        <v>93</v>
      </c>
    </row>
    <row r="94" spans="1:10">
      <c r="A94" s="2" t="s">
        <v>94</v>
      </c>
    </row>
    <row r="96" spans="1:10">
      <c r="A96" s="2" t="s">
        <v>95</v>
      </c>
    </row>
    <row r="97" spans="1:10">
      <c r="A97" s="2" t="s">
        <v>96</v>
      </c>
    </row>
    <row r="98" spans="1:10">
      <c r="J98" s="5"/>
    </row>
    <row r="99" spans="1:10">
      <c r="A99" s="2" t="s">
        <v>97</v>
      </c>
    </row>
    <row r="100" spans="1:10">
      <c r="A100" s="2" t="s">
        <v>98</v>
      </c>
    </row>
    <row r="101" spans="1:10">
      <c r="A101" s="2" t="s">
        <v>99</v>
      </c>
    </row>
    <row r="103" spans="1:10">
      <c r="A103" s="2" t="s">
        <v>100</v>
      </c>
    </row>
    <row r="104" spans="1:10">
      <c r="A104" s="2" t="s">
        <v>101</v>
      </c>
    </row>
    <row r="106" spans="1:10">
      <c r="A106" s="2" t="s">
        <v>102</v>
      </c>
    </row>
    <row r="107" spans="1:10">
      <c r="A107" s="5" t="s">
        <v>103</v>
      </c>
    </row>
    <row r="108" spans="1:10">
      <c r="A108" s="2" t="s">
        <v>8</v>
      </c>
    </row>
    <row r="109" spans="1:10">
      <c r="A109" s="4" t="s">
        <v>104</v>
      </c>
    </row>
    <row r="110" spans="1:10">
      <c r="A110" s="2" t="s">
        <v>105</v>
      </c>
    </row>
    <row r="112" spans="1:10">
      <c r="A112" s="2" t="s">
        <v>17</v>
      </c>
    </row>
    <row r="113" spans="1:7">
      <c r="A113" s="2" t="s">
        <v>106</v>
      </c>
    </row>
    <row r="114" spans="1:7">
      <c r="A114" s="2" t="s">
        <v>107</v>
      </c>
    </row>
    <row r="115" spans="1:7">
      <c r="A115" s="2" t="s">
        <v>108</v>
      </c>
    </row>
    <row r="117" spans="1:7">
      <c r="A117" s="2" t="s">
        <v>20</v>
      </c>
    </row>
    <row r="118" spans="1:7">
      <c r="A118" s="2" t="s">
        <v>109</v>
      </c>
    </row>
    <row r="119" spans="1:7">
      <c r="A119" s="2" t="s">
        <v>110</v>
      </c>
    </row>
    <row r="120" spans="1:7">
      <c r="A120" s="2" t="s">
        <v>111</v>
      </c>
    </row>
    <row r="121" spans="1:7">
      <c r="A121" s="2" t="s">
        <v>112</v>
      </c>
    </row>
    <row r="123" spans="1:7">
      <c r="A123" s="2" t="s">
        <v>113</v>
      </c>
      <c r="E123" s="2" t="s">
        <v>113</v>
      </c>
    </row>
    <row r="124" spans="1:7">
      <c r="A124" s="6" t="s">
        <v>114</v>
      </c>
      <c r="B124" s="6" t="s">
        <v>115</v>
      </c>
      <c r="C124" s="6" t="s">
        <v>116</v>
      </c>
      <c r="E124" s="6" t="s">
        <v>114</v>
      </c>
      <c r="F124" s="6" t="s">
        <v>115</v>
      </c>
      <c r="G124" s="6" t="s">
        <v>116</v>
      </c>
    </row>
    <row r="125" spans="1:7">
      <c r="A125" s="6" t="s">
        <v>117</v>
      </c>
      <c r="B125" s="6">
        <v>90</v>
      </c>
      <c r="C125" s="6" t="s">
        <v>116</v>
      </c>
      <c r="E125" s="6" t="s">
        <v>118</v>
      </c>
      <c r="F125" s="6">
        <v>75</v>
      </c>
      <c r="G125" s="6" t="s">
        <v>116</v>
      </c>
    </row>
    <row r="126" spans="1:7">
      <c r="A126" s="6" t="s">
        <v>119</v>
      </c>
      <c r="B126" s="6">
        <v>60</v>
      </c>
      <c r="C126" s="6"/>
      <c r="E126" s="6" t="s">
        <v>120</v>
      </c>
      <c r="F126" s="6">
        <v>20</v>
      </c>
      <c r="G126" s="6"/>
    </row>
    <row r="127" spans="1:7">
      <c r="A127" s="6" t="s">
        <v>121</v>
      </c>
      <c r="B127" s="6">
        <v>80</v>
      </c>
      <c r="C127" s="6" t="s">
        <v>116</v>
      </c>
      <c r="E127" s="6" t="s">
        <v>122</v>
      </c>
      <c r="F127" s="6">
        <v>89</v>
      </c>
      <c r="G127" s="6" t="s">
        <v>116</v>
      </c>
    </row>
    <row r="128" spans="1:7">
      <c r="A128" s="6" t="s">
        <v>123</v>
      </c>
      <c r="B128" s="6">
        <v>50</v>
      </c>
      <c r="C128" s="6"/>
    </row>
    <row r="129" spans="1:4">
      <c r="A129" s="6" t="s">
        <v>124</v>
      </c>
      <c r="B129" s="6">
        <v>40</v>
      </c>
      <c r="C129" s="6"/>
    </row>
    <row r="131" spans="1:4">
      <c r="A131" s="4" t="s">
        <v>59</v>
      </c>
    </row>
    <row r="132" spans="1:4">
      <c r="A132" s="6" t="s">
        <v>114</v>
      </c>
      <c r="B132" s="6" t="s">
        <v>115</v>
      </c>
      <c r="C132" s="6" t="s">
        <v>116</v>
      </c>
    </row>
    <row r="133" spans="1:4">
      <c r="A133" s="14" t="str" cm="1">
        <f t="array" ref="A133:C136">_xlfn._xlws.FILTER(_xlfn.VSTACK(A125:C129,E125:G127),INDEX(_xlfn.VSTACK(A125:C129,E125:G127),,3)="合格")</f>
        <v>田中</v>
      </c>
      <c r="B133" s="2">
        <v>90</v>
      </c>
      <c r="C133" s="2" t="str">
        <v>合格</v>
      </c>
      <c r="D133" s="2" t="str">
        <f ca="1">_xlfn.FORMULATEXT(A133)</f>
        <v>=FILTER(VSTACK(A125:C129,E125:G127),INDEX(VSTACK(A125:C129,E125:G127),,3)="合格")</v>
      </c>
    </row>
    <row r="134" spans="1:4">
      <c r="A134" s="2" t="str">
        <v>佐藤</v>
      </c>
      <c r="B134" s="2">
        <v>80</v>
      </c>
      <c r="C134" s="2" t="str">
        <v>合格</v>
      </c>
    </row>
    <row r="135" spans="1:4">
      <c r="A135" s="2" t="str">
        <v>佐々木</v>
      </c>
      <c r="B135" s="2">
        <v>75</v>
      </c>
      <c r="C135" s="2" t="str">
        <v>合格</v>
      </c>
    </row>
    <row r="136" spans="1:4">
      <c r="A136" s="2" t="str">
        <v>大塚</v>
      </c>
      <c r="B136" s="2">
        <v>89</v>
      </c>
      <c r="C136" s="2" t="str">
        <v>合格</v>
      </c>
    </row>
    <row r="143" spans="1:4">
      <c r="A143" s="2" t="s">
        <v>125</v>
      </c>
    </row>
    <row r="145" spans="1:1">
      <c r="A145" s="2" t="s">
        <v>126</v>
      </c>
    </row>
    <row r="146" spans="1:1">
      <c r="A146" s="2" t="s">
        <v>127</v>
      </c>
    </row>
    <row r="148" spans="1:1">
      <c r="A148" s="2" t="s">
        <v>128</v>
      </c>
    </row>
    <row r="149" spans="1:1">
      <c r="A149" s="2" t="s">
        <v>129</v>
      </c>
    </row>
    <row r="151" spans="1:1">
      <c r="A151" s="2" t="s">
        <v>130</v>
      </c>
    </row>
    <row r="152" spans="1:1">
      <c r="A152" s="2" t="s">
        <v>131</v>
      </c>
    </row>
    <row r="153" spans="1:1">
      <c r="A153" s="2" t="s">
        <v>132</v>
      </c>
    </row>
    <row r="155" spans="1:1">
      <c r="A155" s="2" t="s">
        <v>133</v>
      </c>
    </row>
    <row r="156" spans="1:1">
      <c r="A156" s="2" t="s">
        <v>134</v>
      </c>
    </row>
    <row r="158" spans="1:1">
      <c r="A158" s="5" t="s">
        <v>135</v>
      </c>
    </row>
    <row r="159" spans="1:1">
      <c r="A159" s="2" t="s">
        <v>8</v>
      </c>
    </row>
    <row r="160" spans="1:1">
      <c r="A160" s="4" t="s">
        <v>136</v>
      </c>
    </row>
    <row r="161" spans="1:6">
      <c r="A161" s="2" t="s">
        <v>137</v>
      </c>
    </row>
    <row r="162" spans="1:6">
      <c r="A162" s="2" t="s">
        <v>138</v>
      </c>
    </row>
    <row r="164" spans="1:6">
      <c r="A164" s="2" t="s">
        <v>17</v>
      </c>
    </row>
    <row r="165" spans="1:6">
      <c r="A165" s="2" t="s">
        <v>139</v>
      </c>
    </row>
    <row r="166" spans="1:6">
      <c r="A166" s="2" t="s">
        <v>140</v>
      </c>
    </row>
    <row r="168" spans="1:6">
      <c r="A168" s="2" t="s">
        <v>20</v>
      </c>
    </row>
    <row r="169" spans="1:6">
      <c r="A169" s="2" t="s">
        <v>141</v>
      </c>
    </row>
    <row r="170" spans="1:6">
      <c r="A170" s="2" t="s">
        <v>142</v>
      </c>
    </row>
    <row r="171" spans="1:6">
      <c r="A171" s="2" t="s">
        <v>143</v>
      </c>
    </row>
    <row r="173" spans="1:6">
      <c r="E173" s="2" t="s">
        <v>144</v>
      </c>
    </row>
    <row r="174" spans="1:6">
      <c r="A174" s="6" t="s">
        <v>145</v>
      </c>
      <c r="B174" s="6" t="s">
        <v>146</v>
      </c>
      <c r="E174" s="15">
        <v>1500</v>
      </c>
    </row>
    <row r="175" spans="1:6">
      <c r="A175" s="6" t="s">
        <v>147</v>
      </c>
      <c r="B175" s="6">
        <v>1200</v>
      </c>
      <c r="E175" s="16" t="str">
        <f>INDEX(A175:A178,MATCH(E174,B175:B178,0))</f>
        <v>B</v>
      </c>
      <c r="F175" s="2" t="str">
        <f ca="1">_xlfn.FORMULATEXT(E175)</f>
        <v>=INDEX(A175:A178,MATCH(E174,B175:B178,0))</v>
      </c>
    </row>
    <row r="176" spans="1:6">
      <c r="A176" s="6" t="s">
        <v>148</v>
      </c>
      <c r="B176" s="6">
        <v>1500</v>
      </c>
    </row>
    <row r="177" spans="1:2">
      <c r="A177" s="6" t="s">
        <v>149</v>
      </c>
      <c r="B177" s="6">
        <v>1800</v>
      </c>
    </row>
    <row r="178" spans="1:2">
      <c r="A178" s="6" t="s">
        <v>150</v>
      </c>
      <c r="B178" s="6">
        <v>2000</v>
      </c>
    </row>
    <row r="180" spans="1:2">
      <c r="A180" s="2" t="s">
        <v>151</v>
      </c>
    </row>
    <row r="182" spans="1:2">
      <c r="A182" s="2" t="s">
        <v>152</v>
      </c>
    </row>
    <row r="183" spans="1:2">
      <c r="A183" s="2" t="s">
        <v>153</v>
      </c>
    </row>
    <row r="185" spans="1:2">
      <c r="A185" s="2" t="s">
        <v>154</v>
      </c>
    </row>
    <row r="186" spans="1:2">
      <c r="A186" s="2" t="s">
        <v>155</v>
      </c>
    </row>
    <row r="188" spans="1:2">
      <c r="A188" s="2" t="s">
        <v>156</v>
      </c>
    </row>
    <row r="189" spans="1:2">
      <c r="A189" s="2" t="s">
        <v>157</v>
      </c>
    </row>
    <row r="191" spans="1:2">
      <c r="A191" s="2" t="s">
        <v>158</v>
      </c>
    </row>
    <row r="192" spans="1:2">
      <c r="A192" s="2" t="s">
        <v>159</v>
      </c>
    </row>
    <row r="193" spans="1:1">
      <c r="A193" s="2" t="s">
        <v>160</v>
      </c>
    </row>
    <row r="195" spans="1:1">
      <c r="A195" s="5" t="s">
        <v>161</v>
      </c>
    </row>
    <row r="197" spans="1:1">
      <c r="A197" s="2" t="s">
        <v>8</v>
      </c>
    </row>
    <row r="198" spans="1:1">
      <c r="A198" s="2" t="s">
        <v>162</v>
      </c>
    </row>
    <row r="199" spans="1:1">
      <c r="A199" s="3" t="s">
        <v>163</v>
      </c>
    </row>
    <row r="200" spans="1:1">
      <c r="A200" s="3" t="s">
        <v>164</v>
      </c>
    </row>
    <row r="201" spans="1:1">
      <c r="A201" s="3" t="s">
        <v>165</v>
      </c>
    </row>
    <row r="202" spans="1:1">
      <c r="A202" s="3" t="s">
        <v>166</v>
      </c>
    </row>
    <row r="203" spans="1:1">
      <c r="A203" s="3" t="s">
        <v>167</v>
      </c>
    </row>
    <row r="204" spans="1:1">
      <c r="A204" s="3" t="s">
        <v>168</v>
      </c>
    </row>
    <row r="205" spans="1:1">
      <c r="A205" s="2" t="s">
        <v>8</v>
      </c>
    </row>
  </sheetData>
  <phoneticPr fontId="3"/>
  <conditionalFormatting sqref="B85:F89">
    <cfRule type="expression" dxfId="0" priority="1">
      <formula>B85=$I$82</formula>
    </cfRule>
  </conditionalFormatting>
  <dataValidations count="4">
    <dataValidation type="list" allowBlank="1" showInputMessage="1" showErrorMessage="1" sqref="E174" xr:uid="{716D0F6A-2299-4A03-9548-23AA669EB203}">
      <formula1>$B$175:$B$178</formula1>
    </dataValidation>
    <dataValidation type="list" allowBlank="1" showInputMessage="1" showErrorMessage="1" sqref="C82" xr:uid="{F0131113-2FB5-4D29-96AC-CC65B7FDFD95}">
      <formula1>$B$84:$F$84</formula1>
    </dataValidation>
    <dataValidation type="list" allowBlank="1" showInputMessage="1" showErrorMessage="1" sqref="C81" xr:uid="{B73CECFE-AA0C-483F-B463-227325D87B3F}">
      <formula1>$A$85:$A$89</formula1>
    </dataValidation>
    <dataValidation type="list" allowBlank="1" showInputMessage="1" showErrorMessage="1" sqref="I29" xr:uid="{17147FFB-E7BD-4F50-8D47-F82B27A061EA}">
      <formula1>$B$29:$F$29</formula1>
    </dataValidation>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INDEX×MATCH実務</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2026-08-03T01:40:54Z</dcterms:created>
  <dcterms:modified xsi:type="dcterms:W3CDTF">2026-08-03T01:46:58Z</dcterms:modified>
</cp:coreProperties>
</file>