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3F78C80D-6E82-4259-99BF-31EFA57B62CB}" xr6:coauthVersionLast="47" xr6:coauthVersionMax="47" xr10:uidLastSave="{00000000-0000-0000-0000-000000000000}"/>
  <bookViews>
    <workbookView xWindow="-110" yWindow="-110" windowWidth="19420" windowHeight="10300" xr2:uid="{FDD4D9B3-93D3-4783-8750-BFC19129B9F1}"/>
  </bookViews>
  <sheets>
    <sheet name="XLOOKUP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83" i="1" l="1" a="1"/>
  <c r="A173" i="1" a="1"/>
  <c r="A145" i="1" a="1"/>
  <c r="B120" i="1" a="1"/>
  <c r="B102" i="1"/>
  <c r="B81" i="1" a="1"/>
  <c r="B42" i="1"/>
  <c r="B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21" authorId="0" shapeId="0" xr:uid="{1AF930AE-73A0-4C8E-8C96-AFB44253DCD6}">
      <text>
        <r>
          <rPr>
            <sz val="24"/>
            <color indexed="81"/>
            <rFont val="MS P ゴシック"/>
            <family val="3"/>
            <charset val="128"/>
          </rPr>
          <t>=XLOOKUP(A21,A14:A17,B14:B17,,0)</t>
        </r>
      </text>
    </comment>
    <comment ref="B42" authorId="0" shapeId="0" xr:uid="{DD8F3FF3-A5D6-4AE3-9C68-1ADF7B457C3D}">
      <text>
        <r>
          <rPr>
            <sz val="24"/>
            <color indexed="81"/>
            <rFont val="MS P ゴシック"/>
            <family val="3"/>
            <charset val="128"/>
          </rPr>
          <t>=XLOOKUP(A42,B34:B37,A34:A37,,0)</t>
        </r>
      </text>
    </comment>
    <comment ref="B81" authorId="0" shapeId="0" xr:uid="{DE135173-4320-4FCA-B90D-71C1A0AC4FCD}">
      <text>
        <r>
          <rPr>
            <sz val="24"/>
            <color indexed="81"/>
            <rFont val="MS P ゴシック"/>
            <family val="3"/>
            <charset val="128"/>
          </rPr>
          <t>=XLOOKUP(A81,A73:A76,B73:D76,,0)</t>
        </r>
      </text>
    </comment>
    <comment ref="B102" authorId="0" shapeId="0" xr:uid="{637E4711-30DE-4658-9577-F601CFE96B27}">
      <text>
        <r>
          <rPr>
            <sz val="24"/>
            <color indexed="81"/>
            <rFont val="MS P ゴシック"/>
            <family val="3"/>
            <charset val="128"/>
          </rPr>
          <t>=XLOOKUP(A102,A94:A97,B94:B97,"未登録",0)</t>
        </r>
      </text>
    </comment>
    <comment ref="B120" authorId="0" shapeId="0" xr:uid="{8B485CA3-C724-41AA-B255-10AFF3052733}">
      <text>
        <r>
          <rPr>
            <sz val="24"/>
            <color indexed="81"/>
            <rFont val="MS P ゴシック"/>
            <family val="3"/>
            <charset val="128"/>
          </rPr>
          <t>=XLOOKUP(B119,B111:D111,B112:D115,,0)</t>
        </r>
      </text>
    </comment>
    <comment ref="A145" authorId="0" shapeId="0" xr:uid="{155DCBD4-4C76-4367-8AE8-5758188B1B18}">
      <text>
        <r>
          <rPr>
            <sz val="24"/>
            <color indexed="81"/>
            <rFont val="MS P ゴシック"/>
            <family val="3"/>
            <charset val="128"/>
          </rPr>
          <t>=XLOOKUP(F136&amp;G136,A136:A141&amp;B136:B141,A136:D141,,0)</t>
        </r>
      </text>
    </comment>
    <comment ref="A173" authorId="0" shapeId="0" xr:uid="{7565B8A6-B7E0-4916-BE6D-0DE7A4694481}">
      <text>
        <r>
          <rPr>
            <sz val="24"/>
            <color indexed="81"/>
            <rFont val="MS P ゴシック"/>
            <family val="3"/>
            <charset val="128"/>
          </rPr>
          <t>=FILTER(A136:D141,(A136:A141=F136)*(B136:B141=G136))</t>
        </r>
      </text>
    </comment>
    <comment ref="C183" authorId="0" shapeId="0" xr:uid="{0587326F-643D-4007-A575-EF40A82A9DCD}">
      <text>
        <r>
          <rPr>
            <sz val="24"/>
            <color indexed="81"/>
            <rFont val="MS P ゴシック"/>
            <family val="3"/>
            <charset val="128"/>
          </rPr>
          <t>=XLOOKUP(B183:B192,F183:F187,G183:G187,, -1)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<sst xmlns="http://schemas.openxmlformats.org/spreadsheetml/2006/main" count="240" uniqueCount="169">
  <si>
    <t>XLOOKUP関数_講習</t>
    <rPh sb="7" eb="9">
      <t>カンスウ</t>
    </rPh>
    <rPh sb="10" eb="12">
      <t>コウシュウ</t>
    </rPh>
    <phoneticPr fontId="2"/>
  </si>
  <si>
    <r>
      <rPr>
        <sz val="12"/>
        <color rgb="FFFF0000"/>
        <rFont val="Segoe UI Emoji"/>
        <family val="3"/>
      </rPr>
      <t>✏️</t>
    </r>
    <r>
      <rPr>
        <sz val="12"/>
        <color theme="1"/>
        <rFont val="メイリオ"/>
        <family val="2"/>
        <charset val="128"/>
      </rPr>
      <t xml:space="preserve"> 1.講習では黄色のセルに数式が入っています。</t>
    </r>
    <phoneticPr fontId="2"/>
  </si>
  <si>
    <t>XLOOKUPの基本を最短で理解する｜左右検索・複数列・横方向検索の完全講習　【Excel基礎体系学習⑰】</t>
    <rPh sb="45" eb="47">
      <t>キソ</t>
    </rPh>
    <rPh sb="47" eb="49">
      <t>タイケイ</t>
    </rPh>
    <rPh sb="49" eb="51">
      <t>ガクシュウ</t>
    </rPh>
    <phoneticPr fontId="2"/>
  </si>
  <si>
    <t>XLOOKUPの使い方を体系的に理解する（基礎編）</t>
  </si>
  <si>
    <t>XLOOKUPは、Excelの検索作業を安定させるために設計された新しい基本関数です。</t>
  </si>
  <si>
    <t>検索値・検索範囲・戻り範囲を指定するだけで、必要な情報を一度で取得できます。</t>
  </si>
  <si>
    <t>左右検索・複数列返し・横方向検索など、従来のVLOOKUPでは不可能だった操作が可能です。</t>
  </si>
  <si>
    <t>実務で壊れない検索構造を作るために、最初に理解すべき必須の基礎関数です。</t>
  </si>
  <si>
    <t>この講習では、XLOOKUPの基本操作を体系的に学び、実務で使える形に仕上げます。</t>
  </si>
  <si>
    <t>_________________________________________________________________________________________________________________</t>
    <phoneticPr fontId="2"/>
  </si>
  <si>
    <t>講習_1</t>
    <phoneticPr fontId="2"/>
  </si>
  <si>
    <t>セル（A21)の商品の売上を検索しなさい（基本の検索）</t>
    <rPh sb="8" eb="10">
      <t>ショウヒン</t>
    </rPh>
    <phoneticPr fontId="2"/>
  </si>
  <si>
    <t>商品</t>
  </si>
  <si>
    <t>売上</t>
  </si>
  <si>
    <t>りんご</t>
  </si>
  <si>
    <t>みかん</t>
  </si>
  <si>
    <t>バナナ</t>
  </si>
  <si>
    <t>ぶどう</t>
  </si>
  <si>
    <t>講習_1回答</t>
    <rPh sb="4" eb="6">
      <t>カイトウ</t>
    </rPh>
    <phoneticPr fontId="2"/>
  </si>
  <si>
    <r>
      <rPr>
        <sz val="12"/>
        <color rgb="FFFF0000"/>
        <rFont val="メイリオ"/>
        <family val="3"/>
        <charset val="128"/>
      </rPr>
      <t xml:space="preserve">🔍 </t>
    </r>
    <r>
      <rPr>
        <sz val="12"/>
        <color theme="1"/>
        <rFont val="メイリオ"/>
        <family val="3"/>
        <charset val="128"/>
      </rPr>
      <t>今回のポイント</t>
    </r>
    <phoneticPr fontId="2"/>
  </si>
  <si>
    <t>・XLOOKUPは「検索値 → 検索範囲 → 戻り範囲」の順で指定する。</t>
  </si>
  <si>
    <t>・完全一致がデフォルト（VLOOKUPの第4引数TRUE/FALSEが不要）。</t>
  </si>
  <si>
    <t>・検索列が左でも右でも検索できる（VLOOKUPの制約がない）。</t>
  </si>
  <si>
    <t>・戻り範囲を直接指定するため、列の追加・削除に強い。</t>
  </si>
  <si>
    <t>講習_2</t>
    <phoneticPr fontId="2"/>
  </si>
  <si>
    <t>検索値が“右側”にある売上データを検索しなさい</t>
    <rPh sb="11" eb="13">
      <t>ウリアゲ</t>
    </rPh>
    <phoneticPr fontId="2"/>
  </si>
  <si>
    <t>講習_2回答</t>
    <rPh sb="4" eb="6">
      <t>カイトウ</t>
    </rPh>
    <phoneticPr fontId="2"/>
  </si>
  <si>
    <t>・XLOOKUPは「検索範囲」と「戻り範囲」を自由に指定できる。</t>
    <phoneticPr fontId="2"/>
  </si>
  <si>
    <t>　→ そのため、検索値が左にあっても右にあっても検索できる。</t>
  </si>
  <si>
    <t>・VLOOKUPは「検索列が必ず一番左」という制約がある。</t>
    <phoneticPr fontId="2"/>
  </si>
  <si>
    <t>　→ 右→左検索（逆方向検索）は不可能。</t>
  </si>
  <si>
    <t>・XLOOKUPは左右どちらの方向にも検索できるため、</t>
    <phoneticPr fontId="2"/>
  </si>
  <si>
    <t>　列の順番が変わっても壊れにくい（実務で非常に強い）。</t>
  </si>
  <si>
    <t>・右 → 左検索の例（VLOOKUPでは不可能）</t>
  </si>
  <si>
    <t>　売上が並んでいる列から、対応する商品名を検索できる。</t>
  </si>
  <si>
    <t>　=XLOOKUP(検索したい売上, 売上の列, 商品名の列)</t>
  </si>
  <si>
    <t>・左 → 右検索の例（通常の検索）</t>
  </si>
  <si>
    <t>　商品名が並んでいる列から、対応する売上を検索できる。</t>
  </si>
  <si>
    <t>　=XLOOKUP(検索したい商品名, 商品名の列, 売上の列)</t>
  </si>
  <si>
    <r>
      <rPr>
        <sz val="12"/>
        <color rgb="FFFF0000"/>
        <rFont val="メイリオ"/>
        <family val="3"/>
        <charset val="128"/>
      </rPr>
      <t>🟢</t>
    </r>
    <r>
      <rPr>
        <sz val="12"/>
        <color theme="1"/>
        <rFont val="メイリオ"/>
        <family val="3"/>
        <charset val="128"/>
      </rPr>
      <t xml:space="preserve"> 引数一覧</t>
    </r>
    <phoneticPr fontId="2"/>
  </si>
  <si>
    <t>検索値</t>
  </si>
  <si>
    <t>探したい値。セル参照または文字列を指定する</t>
  </si>
  <si>
    <t>検索範囲</t>
  </si>
  <si>
    <t>検索値を探す列。縦1列で指定する</t>
  </si>
  <si>
    <t>戻り範囲</t>
  </si>
  <si>
    <t>見つかったときに返す列。検索範囲と同じ行数で指定</t>
  </si>
  <si>
    <t>見つからない場合</t>
  </si>
  <si>
    <t>省略可。検索結果が見つからないときに返す値を指定できる（例："未登録"）。</t>
    <phoneticPr fontId="2"/>
  </si>
  <si>
    <t>　XLOOKUP の第6引数に値を入れると、該当なしの場合にその値を返す。</t>
  </si>
  <si>
    <t>　→ IFERROR（IFエラー）と同じ役割を、XLOOKUP 内で直接設定できる。</t>
  </si>
  <si>
    <t>一致方法</t>
  </si>
  <si>
    <t>省略時は完全一致（0）。部分一致・近似一致は中級で扱う</t>
  </si>
  <si>
    <t>検索方向</t>
  </si>
  <si>
    <t>省略時は上から下（1）。下から上（-1）も指定可能（中級で扱う）</t>
  </si>
  <si>
    <t>講習_３</t>
    <phoneticPr fontId="2"/>
  </si>
  <si>
    <t>検索値（A83）の記号の一致する名前・地域・数値をすべて返しなさい</t>
    <rPh sb="9" eb="11">
      <t>キゴウ</t>
    </rPh>
    <rPh sb="12" eb="14">
      <t>イッチ</t>
    </rPh>
    <rPh sb="16" eb="18">
      <t>ナマエ</t>
    </rPh>
    <rPh sb="19" eb="21">
      <t>チイキ</t>
    </rPh>
    <rPh sb="22" eb="24">
      <t>スウチ</t>
    </rPh>
    <rPh sb="28" eb="29">
      <t>カエ</t>
    </rPh>
    <phoneticPr fontId="2"/>
  </si>
  <si>
    <t>記号</t>
    <rPh sb="0" eb="2">
      <t>キゴウ</t>
    </rPh>
    <phoneticPr fontId="2"/>
  </si>
  <si>
    <t>名前</t>
    <rPh sb="0" eb="2">
      <t>ナマエ</t>
    </rPh>
    <phoneticPr fontId="2"/>
  </si>
  <si>
    <t>地域</t>
    <rPh sb="0" eb="2">
      <t>チイキ</t>
    </rPh>
    <phoneticPr fontId="2"/>
  </si>
  <si>
    <t>数値</t>
    <rPh sb="0" eb="2">
      <t>スウチ</t>
    </rPh>
    <phoneticPr fontId="2"/>
  </si>
  <si>
    <t>A</t>
  </si>
  <si>
    <t>宮崎</t>
    <rPh sb="0" eb="2">
      <t>ミヤザキ</t>
    </rPh>
    <phoneticPr fontId="2"/>
  </si>
  <si>
    <t>名古屋</t>
    <rPh sb="0" eb="3">
      <t>ナゴヤ</t>
    </rPh>
    <phoneticPr fontId="2"/>
  </si>
  <si>
    <t>B</t>
  </si>
  <si>
    <t>増田</t>
    <rPh sb="0" eb="2">
      <t>マスダ</t>
    </rPh>
    <phoneticPr fontId="2"/>
  </si>
  <si>
    <t>マレーシア</t>
  </si>
  <si>
    <t>C</t>
  </si>
  <si>
    <t>小林</t>
    <rPh sb="0" eb="2">
      <t>コバヤシ</t>
    </rPh>
    <phoneticPr fontId="2"/>
  </si>
  <si>
    <t>東京</t>
    <rPh sb="0" eb="2">
      <t>トウキョウ</t>
    </rPh>
    <phoneticPr fontId="2"/>
  </si>
  <si>
    <t>D</t>
  </si>
  <si>
    <t>笹田</t>
    <rPh sb="0" eb="2">
      <t>ササダ</t>
    </rPh>
    <phoneticPr fontId="2"/>
  </si>
  <si>
    <t>大阪</t>
    <rPh sb="0" eb="2">
      <t>オオサカ</t>
    </rPh>
    <phoneticPr fontId="2"/>
  </si>
  <si>
    <t>講習_3回答</t>
    <rPh sb="4" eb="6">
      <t>カイトウ</t>
    </rPh>
    <phoneticPr fontId="2"/>
  </si>
  <si>
    <t>・XLOOKUPは複数列をまとめて返すことができる。</t>
  </si>
  <si>
    <t>・戻り範囲を横に広げるだけで「名前・地域・数値」を一度に取得できる。</t>
  </si>
  <si>
    <t>・結果は横方向にスピルして自動展開される。</t>
  </si>
  <si>
    <t>・検索範囲と戻り範囲は“行数が同じ”であれば複数列OK。</t>
  </si>
  <si>
    <t>・VLOOKUPでは1列ずつ3回必要だが、XLOOKUPは1回で済む。</t>
  </si>
  <si>
    <t>講習_4</t>
    <phoneticPr fontId="2"/>
  </si>
  <si>
    <t>セルA104の検索値が見つからない場合は「未登録」と表示しなさい</t>
    <phoneticPr fontId="2"/>
  </si>
  <si>
    <t>講習_4回答</t>
    <rPh sb="4" eb="6">
      <t>カイトウ</t>
    </rPh>
    <phoneticPr fontId="2"/>
  </si>
  <si>
    <t>商品</t>
    <rPh sb="0" eb="2">
      <t>ショウヒン</t>
    </rPh>
    <phoneticPr fontId="2"/>
  </si>
  <si>
    <t>パイナップル</t>
  </si>
  <si>
    <t>・XLOOKUPは第4引数で「見つからない場合の値」を設定できる。</t>
  </si>
  <si>
    <t>・IFNAを使わなくても、XLOOKUPだけでエラー処理ができる。</t>
  </si>
  <si>
    <t>・実務では「未登録」「該当なし」「0」などを返すことが多い。</t>
  </si>
  <si>
    <t>講習_5</t>
    <phoneticPr fontId="2"/>
  </si>
  <si>
    <t>セルB121の月に該当する列をすべて返しなさい</t>
    <rPh sb="7" eb="8">
      <t>ツキ</t>
    </rPh>
    <rPh sb="9" eb="11">
      <t>ガイトウ</t>
    </rPh>
    <rPh sb="13" eb="14">
      <t>レツ</t>
    </rPh>
    <rPh sb="18" eb="19">
      <t>カエ</t>
    </rPh>
    <phoneticPr fontId="2"/>
  </si>
  <si>
    <t>４月</t>
    <rPh sb="1" eb="2">
      <t>ツキ</t>
    </rPh>
    <phoneticPr fontId="2"/>
  </si>
  <si>
    <t>５月</t>
  </si>
  <si>
    <t>６月</t>
  </si>
  <si>
    <t>講習_5回答</t>
    <rPh sb="4" eb="6">
      <t>カイトウ</t>
    </rPh>
    <phoneticPr fontId="2"/>
  </si>
  <si>
    <t>↓該当月</t>
    <rPh sb="1" eb="3">
      <t>ガイトウ</t>
    </rPh>
    <rPh sb="3" eb="4">
      <t>ツキ</t>
    </rPh>
    <phoneticPr fontId="2"/>
  </si>
  <si>
    <t>4月</t>
  </si>
  <si>
    <r>
      <rPr>
        <sz val="12"/>
        <color rgb="FFFF0000"/>
        <rFont val="メイリオ"/>
        <family val="3"/>
        <charset val="128"/>
      </rPr>
      <t>🔍</t>
    </r>
    <r>
      <rPr>
        <sz val="12"/>
        <color theme="1"/>
        <rFont val="メイリオ"/>
        <family val="3"/>
        <charset val="128"/>
      </rPr>
      <t xml:space="preserve"> 今回のポイント</t>
    </r>
    <phoneticPr fontId="2"/>
  </si>
  <si>
    <t>・XLOOKUPは「縦方向」だけでなく「横方向」にも使える。</t>
  </si>
  <si>
    <t>・検索範囲を横1行、戻り範囲を横に広げることで月ごとの値を返せる。</t>
  </si>
  <si>
    <t>・戻り範囲を複数列にすると、結果が横方向にスピルして展開される。</t>
  </si>
  <si>
    <t>・検索範囲と戻り範囲は“列数が同じ”であれば横方向検索が可能。</t>
    <phoneticPr fontId="2"/>
  </si>
  <si>
    <t>・VLOOKUPでは横方向検索ができないが、XLOOKUPなら1回で返せる。</t>
  </si>
  <si>
    <t>講習_6</t>
    <phoneticPr fontId="2"/>
  </si>
  <si>
    <t>複数条件で絞り込んだ行を検索しなさい</t>
    <phoneticPr fontId="2"/>
  </si>
  <si>
    <t>条件１</t>
    <rPh sb="0" eb="2">
      <t>ジョウケン</t>
    </rPh>
    <phoneticPr fontId="2"/>
  </si>
  <si>
    <t>条件２</t>
    <rPh sb="0" eb="2">
      <t>ジョウケン</t>
    </rPh>
    <phoneticPr fontId="2"/>
  </si>
  <si>
    <t>地域</t>
  </si>
  <si>
    <t>コード</t>
  </si>
  <si>
    <t>単価</t>
  </si>
  <si>
    <t>大阪</t>
  </si>
  <si>
    <t>A01</t>
  </si>
  <si>
    <t>東京</t>
  </si>
  <si>
    <t>A02</t>
  </si>
  <si>
    <t>B01</t>
  </si>
  <si>
    <t>検索値</t>
    <rPh sb="0" eb="2">
      <t>ケンサク</t>
    </rPh>
    <rPh sb="2" eb="3">
      <t>チ</t>
    </rPh>
    <phoneticPr fontId="2"/>
  </si>
  <si>
    <t>B02</t>
  </si>
  <si>
    <t>C01</t>
  </si>
  <si>
    <t>D01</t>
    <phoneticPr fontId="2"/>
  </si>
  <si>
    <t>講習_６回答</t>
    <rPh sb="4" eb="6">
      <t>カイトウ</t>
    </rPh>
    <phoneticPr fontId="2"/>
  </si>
  <si>
    <t>■ 今回のポイント（複数条件）</t>
  </si>
  <si>
    <t>・XLOOKUPは複数条件を「&amp;」で結合して検索できる。</t>
  </si>
  <si>
    <t>　例：=XLOOKUP(商品条件 &amp; 地域条件, 商品列 &amp; 地域列, 戻り範囲)</t>
  </si>
  <si>
    <t>・ただし、XLOOKUPが返せるのは「最初の1件だけ」。</t>
  </si>
  <si>
    <t>　複数条件に一致する行が複数あっても、1件しか返さない。</t>
  </si>
  <si>
    <t>・実務では「商品 × 地域」「商品 × 月」など、</t>
  </si>
  <si>
    <t>　複数条件で絞り込む場面が非常に多い。</t>
  </si>
  <si>
    <t>・複数条件に一致する行をすべて返したい場合は FILTER を使う。</t>
  </si>
  <si>
    <t>　FILTERは条件を「＊」でつなぐと AND 条件になる。</t>
  </si>
  <si>
    <t>・FILTERは該当行を“複数行まとめて”スピルで返すため、</t>
  </si>
  <si>
    <t>　実務の絞り込みに非常に強い。</t>
  </si>
  <si>
    <t>・XLOOKUPとFILTERの役割分担が重要。</t>
  </si>
  <si>
    <t>　XLOOKUP：複数条件のうち「最初の1件だけ返す検索」</t>
  </si>
  <si>
    <t>　FILTER：複数条件に一致する「すべての行を返す検索」</t>
  </si>
  <si>
    <t>講習_７</t>
    <phoneticPr fontId="2"/>
  </si>
  <si>
    <t>講習６と同じ条件検索でみつかったすべての行をかえしなさい</t>
    <rPh sb="0" eb="2">
      <t>コウシュウ</t>
    </rPh>
    <rPh sb="4" eb="5">
      <t>オナ</t>
    </rPh>
    <rPh sb="6" eb="8">
      <t>ジョウケン</t>
    </rPh>
    <rPh sb="8" eb="10">
      <t>ケンサク</t>
    </rPh>
    <rPh sb="20" eb="21">
      <t>ギョウ</t>
    </rPh>
    <phoneticPr fontId="2"/>
  </si>
  <si>
    <t>講習_７回答</t>
    <rPh sb="4" eb="6">
      <t>カイトウ</t>
    </rPh>
    <phoneticPr fontId="2"/>
  </si>
  <si>
    <r>
      <rPr>
        <b/>
        <sz val="12"/>
        <color theme="1"/>
        <rFont val="メイリオ"/>
        <family val="3"/>
        <charset val="128"/>
      </rPr>
      <t>講習_８</t>
    </r>
    <r>
      <rPr>
        <sz val="12"/>
        <color theme="1"/>
        <rFont val="メイリオ"/>
        <family val="3"/>
        <charset val="128"/>
      </rPr>
      <t>　売上に応じて評価を近似一致で返しなさい（範囲検索）</t>
    </r>
    <rPh sb="5" eb="7">
      <t>ウリアゲ</t>
    </rPh>
    <phoneticPr fontId="2"/>
  </si>
  <si>
    <t>店舗</t>
    <rPh sb="0" eb="2">
      <t>テンポ</t>
    </rPh>
    <phoneticPr fontId="2"/>
  </si>
  <si>
    <t>売上</t>
    <rPh sb="0" eb="2">
      <t>ウリアゲ</t>
    </rPh>
    <phoneticPr fontId="2"/>
  </si>
  <si>
    <t>ランク</t>
    <phoneticPr fontId="2"/>
  </si>
  <si>
    <t>栄店</t>
  </si>
  <si>
    <t>A</t>
    <phoneticPr fontId="2"/>
  </si>
  <si>
    <t>名駅店</t>
  </si>
  <si>
    <t>B</t>
    <phoneticPr fontId="2"/>
  </si>
  <si>
    <t>金山店</t>
  </si>
  <si>
    <t>C</t>
    <phoneticPr fontId="2"/>
  </si>
  <si>
    <t>大須店</t>
  </si>
  <si>
    <t>D</t>
    <phoneticPr fontId="2"/>
  </si>
  <si>
    <t>今池店</t>
  </si>
  <si>
    <t>E</t>
    <phoneticPr fontId="2"/>
  </si>
  <si>
    <t>八事店</t>
  </si>
  <si>
    <t>本山店</t>
  </si>
  <si>
    <t>星ヶ丘店</t>
  </si>
  <si>
    <t>上前津店</t>
  </si>
  <si>
    <t>新瑞橋店</t>
  </si>
  <si>
    <t xml:space="preserve">        🔍 今回のポイント</t>
  </si>
  <si>
    <t xml:space="preserve">        ・XLOOKUPは第5引数で「近似一致（範囲検索）」ができる。</t>
  </si>
  <si>
    <t xml:space="preserve">        ・-1 は「以下の範囲で最も近い値」を返す（範囲検索の基本）。</t>
  </si>
  <si>
    <t xml:space="preserve">        ・売上が10000以上はA、8000以上はB、5000以上はC、3000以上はDとして判定される。</t>
  </si>
  <si>
    <t xml:space="preserve">        ・3000以下をEにしたい場合は、範囲表に「0 → E」を追加する。</t>
  </si>
  <si>
    <t xml:space="preserve">        ・12000は「12000以下で最大の値＝10000」を拾うためAになる。</t>
  </si>
  <si>
    <t xml:space="preserve">        ・4000は「3000以下で最大の値＝3000」を拾うためDになる（0を入れればEにもできる）。</t>
    <phoneticPr fontId="2"/>
  </si>
  <si>
    <t xml:space="preserve">        ・条件判定ロジックを範囲表に外出しできるため、IFで複数条件を書くより圧倒的にラクになる。</t>
  </si>
  <si>
    <t xml:space="preserve">          （条件が増えても数式を増やさず、範囲表を書き換えるだけで全件が自動更新される）</t>
  </si>
  <si>
    <t xml:space="preserve">        ・使用する式（セル番地禁止）</t>
  </si>
  <si>
    <t xml:space="preserve">          =XLOOKUP(売上列, 売上ランク表の売上列, 売上ランク表のランク列, , -1)</t>
  </si>
  <si>
    <t xml:space="preserve">        ・同じ判定をIFで書く場合（セル番地禁止）</t>
  </si>
  <si>
    <t xml:space="preserve">          =IF(売上列&gt;=10000,"A",</t>
  </si>
  <si>
    <t xml:space="preserve">             IF(売上列&gt;=8000,"B",</t>
  </si>
  <si>
    <t xml:space="preserve">             IF(売上列&gt;=5000,"C",</t>
  </si>
  <si>
    <t xml:space="preserve">             IF(売上列&gt;=3000,"D","E"))))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</si>
</sst>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&quot;以上&quot;"/>
  </numFmts>
  <fonts count="11">
    <font>
      <sz val="11"/>
      <color theme="1"/>
      <name val="游ゴシック"/>
      <family val="2"/>
      <charset val="128"/>
      <scheme val="minor"/>
    </font>
    <font>
      <b/>
      <sz val="14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sz val="12"/>
      <color rgb="FFFF0000"/>
      <name val="Segoe UI Emoji"/>
      <family val="3"/>
    </font>
    <font>
      <sz val="12"/>
      <color theme="1"/>
      <name val="メイリオ"/>
      <family val="2"/>
      <charset val="128"/>
    </font>
    <font>
      <sz val="14"/>
      <color rgb="FFFF0000"/>
      <name val="メイリオ"/>
      <family val="3"/>
      <charset val="128"/>
    </font>
    <font>
      <sz val="12"/>
      <color rgb="FFFF0000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left" vertical="center" indent="2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0" fontId="9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2" borderId="4" xfId="0" applyFont="1" applyFill="1" applyBorder="1">
      <alignment vertical="center"/>
    </xf>
    <xf numFmtId="0" fontId="4" fillId="0" borderId="0" xfId="0" applyFont="1" applyAlignment="1">
      <alignment horizontal="left" vertical="center" indent="1"/>
    </xf>
    <xf numFmtId="0" fontId="4" fillId="2" borderId="5" xfId="0" applyFont="1" applyFill="1" applyBorder="1">
      <alignment vertical="center"/>
    </xf>
    <xf numFmtId="0" fontId="4" fillId="0" borderId="6" xfId="0" applyFont="1" applyBorder="1">
      <alignment vertical="center"/>
    </xf>
    <xf numFmtId="0" fontId="4" fillId="2" borderId="0" xfId="0" applyFont="1" applyFill="1">
      <alignment vertical="center"/>
    </xf>
    <xf numFmtId="0" fontId="4" fillId="0" borderId="7" xfId="0" applyFont="1" applyBorder="1">
      <alignment vertical="center"/>
    </xf>
    <xf numFmtId="0" fontId="4" fillId="2" borderId="8" xfId="0" applyFont="1" applyFill="1" applyBorder="1">
      <alignment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0" xfId="0" applyFont="1" applyAlignment="1">
      <alignment horizontal="left" vertical="center" indent="7"/>
    </xf>
    <xf numFmtId="0" fontId="4" fillId="2" borderId="6" xfId="0" applyFont="1" applyFill="1" applyBorder="1">
      <alignment vertical="center"/>
    </xf>
    <xf numFmtId="0" fontId="4" fillId="0" borderId="0" xfId="0" applyFont="1" applyAlignment="1">
      <alignment horizontal="left" vertical="center" indent="8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D3E480A2-D618-4344-B14D-26F6305A650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660400</xdr:colOff>
      <xdr:row>144</xdr:row>
      <xdr:rowOff>222250</xdr:rowOff>
    </xdr:from>
    <xdr:to>
      <xdr:col>6</xdr:col>
      <xdr:colOff>908050</xdr:colOff>
      <xdr:row>144</xdr:row>
      <xdr:rowOff>228600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CF29BDF-FB63-44A7-A4C6-562E0C16596C}"/>
            </a:ext>
          </a:extLst>
        </xdr:cNvPr>
        <xdr:cNvCxnSpPr/>
      </xdr:nvCxnSpPr>
      <xdr:spPr>
        <a:xfrm flipV="1">
          <a:off x="5454650" y="35121850"/>
          <a:ext cx="1206500" cy="635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355600</xdr:colOff>
      <xdr:row>136</xdr:row>
      <xdr:rowOff>82550</xdr:rowOff>
    </xdr:from>
    <xdr:to>
      <xdr:col>6</xdr:col>
      <xdr:colOff>603250</xdr:colOff>
      <xdr:row>136</xdr:row>
      <xdr:rowOff>88900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A86CA83-199D-4998-8669-15D7A0931608}"/>
            </a:ext>
          </a:extLst>
        </xdr:cNvPr>
        <xdr:cNvCxnSpPr/>
      </xdr:nvCxnSpPr>
      <xdr:spPr>
        <a:xfrm flipV="1">
          <a:off x="5149850" y="33051750"/>
          <a:ext cx="1206500" cy="6350"/>
        </a:xfrm>
        <a:prstGeom prst="line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C0BE9-2BD1-429E-A1FA-964FC17C332D}">
  <sheetPr>
    <tabColor theme="1"/>
  </sheetPr>
  <dimension ref="A1:H212"/>
  <sheetViews>
    <sheetView showGridLines="0" tabSelected="1" zoomScale="98" zoomScaleNormal="98" workbookViewId="0"/>
  </sheetViews>
  <sheetFormatPr defaultRowHeight="19"/>
  <cols>
    <col min="1" max="10" width="12.58203125" style="3" customWidth="1"/>
    <col min="11" max="15" width="14.58203125" style="3" customWidth="1"/>
    <col min="16" max="16384" width="8.6640625" style="3"/>
  </cols>
  <sheetData>
    <row r="1" spans="1:8" s="2" customFormat="1" ht="22.5">
      <c r="A1" s="1" t="s">
        <v>0</v>
      </c>
      <c r="G1" s="3" t="s">
        <v>1</v>
      </c>
    </row>
    <row r="2" spans="1:8" s="2" customFormat="1" ht="22.5">
      <c r="A2" s="4" t="s">
        <v>2</v>
      </c>
      <c r="H2" s="5"/>
    </row>
    <row r="3" spans="1:8">
      <c r="H3" s="6"/>
    </row>
    <row r="4" spans="1:8">
      <c r="A4" s="7" t="s">
        <v>3</v>
      </c>
      <c r="H4" s="6"/>
    </row>
    <row r="5" spans="1:8">
      <c r="A5" s="7" t="s">
        <v>4</v>
      </c>
    </row>
    <row r="6" spans="1:8">
      <c r="A6" s="8" t="s">
        <v>5</v>
      </c>
    </row>
    <row r="7" spans="1:8">
      <c r="A7" s="8" t="s">
        <v>6</v>
      </c>
    </row>
    <row r="8" spans="1:8">
      <c r="A8" s="8" t="s">
        <v>7</v>
      </c>
    </row>
    <row r="9" spans="1:8">
      <c r="A9" s="7" t="s">
        <v>8</v>
      </c>
    </row>
    <row r="10" spans="1:8">
      <c r="A10" s="3" t="s">
        <v>9</v>
      </c>
    </row>
    <row r="11" spans="1:8">
      <c r="A11" s="9" t="s">
        <v>10</v>
      </c>
      <c r="B11" s="3" t="s">
        <v>11</v>
      </c>
    </row>
    <row r="13" spans="1:8">
      <c r="A13" s="10" t="s">
        <v>12</v>
      </c>
      <c r="B13" s="10" t="s">
        <v>13</v>
      </c>
    </row>
    <row r="14" spans="1:8">
      <c r="A14" s="10" t="s">
        <v>14</v>
      </c>
      <c r="B14" s="10">
        <v>1200</v>
      </c>
    </row>
    <row r="15" spans="1:8">
      <c r="A15" s="10" t="s">
        <v>15</v>
      </c>
      <c r="B15" s="10">
        <v>900</v>
      </c>
    </row>
    <row r="16" spans="1:8">
      <c r="A16" s="10" t="s">
        <v>16</v>
      </c>
      <c r="B16" s="10">
        <v>1500</v>
      </c>
    </row>
    <row r="17" spans="1:3">
      <c r="A17" s="10" t="s">
        <v>17</v>
      </c>
      <c r="B17" s="10">
        <v>1100</v>
      </c>
    </row>
    <row r="19" spans="1:3">
      <c r="A19" s="9" t="s">
        <v>18</v>
      </c>
    </row>
    <row r="20" spans="1:3" ht="19.5" thickBot="1">
      <c r="A20" s="11" t="s">
        <v>12</v>
      </c>
      <c r="B20" s="10" t="s">
        <v>13</v>
      </c>
    </row>
    <row r="21" spans="1:3" ht="19.5" thickBot="1">
      <c r="A21" s="12" t="s">
        <v>16</v>
      </c>
      <c r="B21" s="13">
        <f>_xlfn.XLOOKUP(A21,A14:A17,B14:B17,,0)</f>
        <v>1500</v>
      </c>
    </row>
    <row r="23" spans="1:3">
      <c r="C23" s="3" t="s">
        <v>19</v>
      </c>
    </row>
    <row r="24" spans="1:3">
      <c r="C24" s="14" t="s">
        <v>20</v>
      </c>
    </row>
    <row r="25" spans="1:3">
      <c r="C25" s="14" t="s">
        <v>21</v>
      </c>
    </row>
    <row r="26" spans="1:3">
      <c r="C26" s="14" t="s">
        <v>22</v>
      </c>
    </row>
    <row r="27" spans="1:3">
      <c r="C27" s="14" t="s">
        <v>23</v>
      </c>
    </row>
    <row r="28" spans="1:3">
      <c r="C28" s="14"/>
    </row>
    <row r="29" spans="1:3">
      <c r="A29" s="3" t="s">
        <v>9</v>
      </c>
    </row>
    <row r="31" spans="1:3">
      <c r="A31" s="9" t="s">
        <v>24</v>
      </c>
      <c r="B31" s="3" t="s">
        <v>25</v>
      </c>
    </row>
    <row r="33" spans="1:3">
      <c r="A33" s="10" t="s">
        <v>13</v>
      </c>
      <c r="B33" s="10" t="s">
        <v>12</v>
      </c>
    </row>
    <row r="34" spans="1:3">
      <c r="A34" s="10">
        <v>1200</v>
      </c>
      <c r="B34" s="10" t="s">
        <v>14</v>
      </c>
    </row>
    <row r="35" spans="1:3">
      <c r="A35" s="10">
        <v>900</v>
      </c>
      <c r="B35" s="10" t="s">
        <v>15</v>
      </c>
    </row>
    <row r="36" spans="1:3">
      <c r="A36" s="10">
        <v>1500</v>
      </c>
      <c r="B36" s="10" t="s">
        <v>16</v>
      </c>
    </row>
    <row r="37" spans="1:3">
      <c r="A37" s="10">
        <v>1100</v>
      </c>
      <c r="B37" s="10" t="s">
        <v>17</v>
      </c>
    </row>
    <row r="40" spans="1:3">
      <c r="A40" s="9" t="s">
        <v>26</v>
      </c>
    </row>
    <row r="41" spans="1:3" ht="19.5" thickBot="1">
      <c r="A41" s="10" t="s">
        <v>12</v>
      </c>
      <c r="B41" s="10" t="s">
        <v>13</v>
      </c>
    </row>
    <row r="42" spans="1:3" ht="19.5" thickBot="1">
      <c r="A42" s="12" t="s">
        <v>15</v>
      </c>
      <c r="B42" s="13">
        <f>_xlfn.XLOOKUP(A42,B34:B37,A34:A37,,0)</f>
        <v>900</v>
      </c>
    </row>
    <row r="44" spans="1:3">
      <c r="C44" s="3" t="s">
        <v>19</v>
      </c>
    </row>
    <row r="45" spans="1:3">
      <c r="C45" s="14" t="s">
        <v>27</v>
      </c>
    </row>
    <row r="46" spans="1:3">
      <c r="C46" s="14" t="s">
        <v>28</v>
      </c>
    </row>
    <row r="47" spans="1:3">
      <c r="C47" s="14" t="s">
        <v>29</v>
      </c>
    </row>
    <row r="48" spans="1:3">
      <c r="C48" s="14" t="s">
        <v>30</v>
      </c>
    </row>
    <row r="49" spans="3:5">
      <c r="C49" s="14" t="s">
        <v>31</v>
      </c>
    </row>
    <row r="50" spans="3:5">
      <c r="C50" s="14" t="s">
        <v>32</v>
      </c>
    </row>
    <row r="51" spans="3:5">
      <c r="C51" s="14" t="s">
        <v>33</v>
      </c>
    </row>
    <row r="52" spans="3:5">
      <c r="C52" s="14" t="s">
        <v>34</v>
      </c>
    </row>
    <row r="53" spans="3:5">
      <c r="C53" s="14" t="s">
        <v>35</v>
      </c>
    </row>
    <row r="54" spans="3:5">
      <c r="C54" s="14" t="s">
        <v>36</v>
      </c>
    </row>
    <row r="55" spans="3:5">
      <c r="C55" s="14" t="s">
        <v>37</v>
      </c>
    </row>
    <row r="56" spans="3:5">
      <c r="C56" s="3" t="s">
        <v>38</v>
      </c>
    </row>
    <row r="58" spans="3:5">
      <c r="C58" s="3" t="s">
        <v>39</v>
      </c>
    </row>
    <row r="59" spans="3:5">
      <c r="C59" s="3" t="s">
        <v>40</v>
      </c>
      <c r="E59" s="3" t="s">
        <v>41</v>
      </c>
    </row>
    <row r="60" spans="3:5">
      <c r="C60" s="3" t="s">
        <v>42</v>
      </c>
      <c r="E60" s="3" t="s">
        <v>43</v>
      </c>
    </row>
    <row r="61" spans="3:5">
      <c r="C61" s="3" t="s">
        <v>44</v>
      </c>
      <c r="E61" s="3" t="s">
        <v>45</v>
      </c>
    </row>
    <row r="62" spans="3:5">
      <c r="C62" s="3" t="s">
        <v>46</v>
      </c>
      <c r="E62" s="3" t="s">
        <v>47</v>
      </c>
    </row>
    <row r="63" spans="3:5">
      <c r="E63" s="3" t="s">
        <v>48</v>
      </c>
    </row>
    <row r="64" spans="3:5">
      <c r="E64" s="3" t="s">
        <v>49</v>
      </c>
    </row>
    <row r="65" spans="1:5">
      <c r="C65" s="3" t="s">
        <v>50</v>
      </c>
      <c r="E65" s="3" t="s">
        <v>51</v>
      </c>
    </row>
    <row r="66" spans="1:5">
      <c r="C66" s="3" t="s">
        <v>52</v>
      </c>
      <c r="E66" s="3" t="s">
        <v>53</v>
      </c>
    </row>
    <row r="68" spans="1:5">
      <c r="A68" s="3" t="s">
        <v>9</v>
      </c>
    </row>
    <row r="70" spans="1:5">
      <c r="A70" s="9" t="s">
        <v>54</v>
      </c>
      <c r="B70" s="3" t="s">
        <v>55</v>
      </c>
    </row>
    <row r="72" spans="1:5">
      <c r="A72" s="10" t="s">
        <v>56</v>
      </c>
      <c r="B72" s="10" t="s">
        <v>57</v>
      </c>
      <c r="C72" s="10" t="s">
        <v>58</v>
      </c>
      <c r="D72" s="10" t="s">
        <v>59</v>
      </c>
    </row>
    <row r="73" spans="1:5">
      <c r="A73" s="10" t="s">
        <v>60</v>
      </c>
      <c r="B73" s="10" t="s">
        <v>61</v>
      </c>
      <c r="C73" s="10" t="s">
        <v>62</v>
      </c>
      <c r="D73" s="10">
        <v>100</v>
      </c>
    </row>
    <row r="74" spans="1:5">
      <c r="A74" s="10" t="s">
        <v>63</v>
      </c>
      <c r="B74" s="10" t="s">
        <v>64</v>
      </c>
      <c r="C74" s="10" t="s">
        <v>65</v>
      </c>
      <c r="D74" s="10">
        <v>200</v>
      </c>
    </row>
    <row r="75" spans="1:5">
      <c r="A75" s="10" t="s">
        <v>66</v>
      </c>
      <c r="B75" s="10" t="s">
        <v>67</v>
      </c>
      <c r="C75" s="10" t="s">
        <v>68</v>
      </c>
      <c r="D75" s="10">
        <v>300</v>
      </c>
    </row>
    <row r="76" spans="1:5">
      <c r="A76" s="10" t="s">
        <v>69</v>
      </c>
      <c r="B76" s="10" t="s">
        <v>70</v>
      </c>
      <c r="C76" s="10" t="s">
        <v>71</v>
      </c>
      <c r="D76" s="10">
        <v>999</v>
      </c>
    </row>
    <row r="79" spans="1:5">
      <c r="A79" s="9" t="s">
        <v>72</v>
      </c>
    </row>
    <row r="80" spans="1:5">
      <c r="A80" s="10" t="s">
        <v>56</v>
      </c>
      <c r="B80" s="10" t="s">
        <v>57</v>
      </c>
      <c r="C80" s="10" t="s">
        <v>58</v>
      </c>
      <c r="D80" s="10" t="s">
        <v>59</v>
      </c>
    </row>
    <row r="81" spans="1:5">
      <c r="A81" s="10" t="s">
        <v>63</v>
      </c>
      <c r="B81" s="15" t="str" cm="1">
        <f t="array" ref="B81:D81">_xlfn.XLOOKUP(A81,A73:A76,B73:D76,,0)</f>
        <v>増田</v>
      </c>
      <c r="C81" s="16" t="str">
        <v>マレーシア</v>
      </c>
      <c r="D81" s="16">
        <v>200</v>
      </c>
    </row>
    <row r="83" spans="1:5">
      <c r="E83" s="3" t="s">
        <v>19</v>
      </c>
    </row>
    <row r="84" spans="1:5">
      <c r="E84" s="14" t="s">
        <v>73</v>
      </c>
    </row>
    <row r="85" spans="1:5">
      <c r="E85" s="14" t="s">
        <v>74</v>
      </c>
    </row>
    <row r="86" spans="1:5">
      <c r="E86" s="14" t="s">
        <v>75</v>
      </c>
    </row>
    <row r="87" spans="1:5">
      <c r="E87" s="14" t="s">
        <v>76</v>
      </c>
    </row>
    <row r="88" spans="1:5">
      <c r="E88" s="14" t="s">
        <v>77</v>
      </c>
    </row>
    <row r="89" spans="1:5">
      <c r="A89" s="3" t="s">
        <v>9</v>
      </c>
    </row>
    <row r="91" spans="1:5">
      <c r="A91" s="9" t="s">
        <v>78</v>
      </c>
      <c r="B91" s="3" t="s">
        <v>79</v>
      </c>
    </row>
    <row r="93" spans="1:5">
      <c r="A93" s="10" t="s">
        <v>12</v>
      </c>
      <c r="B93" s="10" t="s">
        <v>13</v>
      </c>
    </row>
    <row r="94" spans="1:5">
      <c r="A94" s="10" t="s">
        <v>14</v>
      </c>
      <c r="B94" s="10">
        <v>1200</v>
      </c>
    </row>
    <row r="95" spans="1:5">
      <c r="A95" s="10" t="s">
        <v>15</v>
      </c>
      <c r="B95" s="10">
        <v>900</v>
      </c>
    </row>
    <row r="96" spans="1:5">
      <c r="A96" s="10" t="s">
        <v>16</v>
      </c>
      <c r="B96" s="10">
        <v>1500</v>
      </c>
    </row>
    <row r="97" spans="1:4">
      <c r="A97" s="10" t="s">
        <v>17</v>
      </c>
      <c r="B97" s="10">
        <v>1100</v>
      </c>
    </row>
    <row r="100" spans="1:4">
      <c r="A100" s="9" t="s">
        <v>80</v>
      </c>
    </row>
    <row r="101" spans="1:4" ht="19.5" thickBot="1">
      <c r="A101" s="11" t="s">
        <v>81</v>
      </c>
      <c r="B101" s="10" t="s">
        <v>13</v>
      </c>
    </row>
    <row r="102" spans="1:4" ht="19.5" thickBot="1">
      <c r="A102" s="12" t="s">
        <v>82</v>
      </c>
      <c r="B102" s="17" t="str">
        <f>_xlfn.XLOOKUP(A102,A94:A97,B94:B97,"未登録",0)</f>
        <v>未登録</v>
      </c>
    </row>
    <row r="103" spans="1:4">
      <c r="D103" s="3" t="s">
        <v>19</v>
      </c>
    </row>
    <row r="104" spans="1:4">
      <c r="D104" s="14" t="s">
        <v>83</v>
      </c>
    </row>
    <row r="105" spans="1:4">
      <c r="D105" s="14" t="s">
        <v>84</v>
      </c>
    </row>
    <row r="106" spans="1:4">
      <c r="D106" s="14" t="s">
        <v>85</v>
      </c>
    </row>
    <row r="107" spans="1:4">
      <c r="A107" s="3" t="s">
        <v>9</v>
      </c>
    </row>
    <row r="109" spans="1:4">
      <c r="A109" s="9" t="s">
        <v>86</v>
      </c>
      <c r="B109" s="3" t="s">
        <v>87</v>
      </c>
    </row>
    <row r="111" spans="1:4">
      <c r="A111" s="10" t="s">
        <v>56</v>
      </c>
      <c r="B111" s="10" t="s">
        <v>88</v>
      </c>
      <c r="C111" s="10" t="s">
        <v>89</v>
      </c>
      <c r="D111" s="10" t="s">
        <v>90</v>
      </c>
    </row>
    <row r="112" spans="1:4">
      <c r="A112" s="10" t="s">
        <v>60</v>
      </c>
      <c r="B112" s="10">
        <v>100</v>
      </c>
      <c r="C112" s="10">
        <v>500</v>
      </c>
      <c r="D112" s="10">
        <v>900</v>
      </c>
    </row>
    <row r="113" spans="1:4">
      <c r="A113" s="10" t="s">
        <v>63</v>
      </c>
      <c r="B113" s="10">
        <v>200</v>
      </c>
      <c r="C113" s="10">
        <v>600</v>
      </c>
      <c r="D113" s="10">
        <v>1000</v>
      </c>
    </row>
    <row r="114" spans="1:4">
      <c r="A114" s="10" t="s">
        <v>66</v>
      </c>
      <c r="B114" s="10">
        <v>300</v>
      </c>
      <c r="C114" s="10">
        <v>700</v>
      </c>
      <c r="D114" s="10">
        <v>1100</v>
      </c>
    </row>
    <row r="115" spans="1:4">
      <c r="A115" s="10" t="s">
        <v>69</v>
      </c>
      <c r="B115" s="10">
        <v>400</v>
      </c>
      <c r="C115" s="10">
        <v>800</v>
      </c>
      <c r="D115" s="10">
        <v>1200</v>
      </c>
    </row>
    <row r="118" spans="1:4" ht="19.5" thickBot="1">
      <c r="A118" s="9" t="s">
        <v>91</v>
      </c>
      <c r="B118" s="3" t="s">
        <v>92</v>
      </c>
    </row>
    <row r="119" spans="1:4" ht="19.5" thickBot="1">
      <c r="A119" s="18" t="s">
        <v>56</v>
      </c>
      <c r="B119" s="12" t="s">
        <v>93</v>
      </c>
    </row>
    <row r="120" spans="1:4">
      <c r="A120" s="10" t="s">
        <v>60</v>
      </c>
      <c r="B120" s="19" cm="1">
        <f t="array" ref="B120:B123">_xlfn.XLOOKUP(B119,B111:D111,B112:D115,,0)</f>
        <v>100</v>
      </c>
    </row>
    <row r="121" spans="1:4">
      <c r="A121" s="10" t="s">
        <v>63</v>
      </c>
      <c r="B121" s="20">
        <v>200</v>
      </c>
    </row>
    <row r="122" spans="1:4">
      <c r="A122" s="10" t="s">
        <v>66</v>
      </c>
      <c r="B122" s="20">
        <v>300</v>
      </c>
    </row>
    <row r="123" spans="1:4">
      <c r="A123" s="10" t="s">
        <v>69</v>
      </c>
      <c r="B123" s="20">
        <v>400</v>
      </c>
    </row>
    <row r="124" spans="1:4">
      <c r="D124" s="3" t="s">
        <v>94</v>
      </c>
    </row>
    <row r="125" spans="1:4">
      <c r="D125" s="14" t="s">
        <v>95</v>
      </c>
    </row>
    <row r="126" spans="1:4">
      <c r="D126" s="14" t="s">
        <v>96</v>
      </c>
    </row>
    <row r="127" spans="1:4">
      <c r="D127" s="14" t="s">
        <v>97</v>
      </c>
    </row>
    <row r="128" spans="1:4">
      <c r="D128" s="14" t="s">
        <v>98</v>
      </c>
    </row>
    <row r="129" spans="1:7">
      <c r="D129" s="14" t="s">
        <v>99</v>
      </c>
    </row>
    <row r="130" spans="1:7">
      <c r="A130" s="3" t="s">
        <v>9</v>
      </c>
    </row>
    <row r="132" spans="1:7">
      <c r="A132" s="9" t="s">
        <v>100</v>
      </c>
      <c r="B132" s="3" t="s">
        <v>101</v>
      </c>
    </row>
    <row r="133" spans="1:7">
      <c r="A133" s="9"/>
    </row>
    <row r="134" spans="1:7">
      <c r="F134" s="3" t="s">
        <v>102</v>
      </c>
      <c r="G134" s="3" t="s">
        <v>103</v>
      </c>
    </row>
    <row r="135" spans="1:7" ht="19.5" thickBot="1">
      <c r="A135" s="10" t="s">
        <v>12</v>
      </c>
      <c r="B135" s="10" t="s">
        <v>104</v>
      </c>
      <c r="C135" s="10" t="s">
        <v>105</v>
      </c>
      <c r="D135" s="10" t="s">
        <v>106</v>
      </c>
      <c r="F135" s="11" t="s">
        <v>12</v>
      </c>
      <c r="G135" s="11" t="s">
        <v>104</v>
      </c>
    </row>
    <row r="136" spans="1:7" ht="19.5" thickBot="1">
      <c r="A136" s="10" t="s">
        <v>14</v>
      </c>
      <c r="B136" s="10" t="s">
        <v>107</v>
      </c>
      <c r="C136" s="10" t="s">
        <v>108</v>
      </c>
      <c r="D136" s="10">
        <v>120</v>
      </c>
      <c r="F136" s="12" t="s">
        <v>15</v>
      </c>
      <c r="G136" s="21" t="s">
        <v>107</v>
      </c>
    </row>
    <row r="137" spans="1:7">
      <c r="A137" s="10" t="s">
        <v>14</v>
      </c>
      <c r="B137" s="10" t="s">
        <v>109</v>
      </c>
      <c r="C137" s="10" t="s">
        <v>110</v>
      </c>
      <c r="D137" s="10">
        <v>130</v>
      </c>
    </row>
    <row r="138" spans="1:7">
      <c r="A138" s="10" t="s">
        <v>15</v>
      </c>
      <c r="B138" s="10" t="s">
        <v>107</v>
      </c>
      <c r="C138" s="10" t="s">
        <v>111</v>
      </c>
      <c r="D138" s="10">
        <v>90</v>
      </c>
      <c r="F138" s="22" t="s">
        <v>112</v>
      </c>
    </row>
    <row r="139" spans="1:7">
      <c r="A139" s="10" t="s">
        <v>15</v>
      </c>
      <c r="B139" s="10" t="s">
        <v>109</v>
      </c>
      <c r="C139" s="10" t="s">
        <v>113</v>
      </c>
      <c r="D139" s="10">
        <v>100</v>
      </c>
    </row>
    <row r="140" spans="1:7">
      <c r="A140" s="10" t="s">
        <v>16</v>
      </c>
      <c r="B140" s="10" t="s">
        <v>107</v>
      </c>
      <c r="C140" s="10" t="s">
        <v>114</v>
      </c>
      <c r="D140" s="10">
        <v>150</v>
      </c>
    </row>
    <row r="141" spans="1:7">
      <c r="A141" s="10" t="s">
        <v>15</v>
      </c>
      <c r="B141" s="10" t="s">
        <v>107</v>
      </c>
      <c r="C141" s="10" t="s">
        <v>115</v>
      </c>
      <c r="D141" s="10">
        <v>200</v>
      </c>
    </row>
    <row r="143" spans="1:7">
      <c r="A143" s="9" t="s">
        <v>116</v>
      </c>
    </row>
    <row r="144" spans="1:7">
      <c r="A144" s="10" t="s">
        <v>12</v>
      </c>
      <c r="B144" s="10" t="s">
        <v>104</v>
      </c>
      <c r="C144" s="10" t="s">
        <v>105</v>
      </c>
      <c r="D144" s="10" t="s">
        <v>106</v>
      </c>
    </row>
    <row r="145" spans="1:6">
      <c r="A145" s="23" t="str" cm="1">
        <f t="array" ref="A145:D145">_xlfn.XLOOKUP(F136&amp;G136,A136:A141&amp;B136:B141,A136:D141,,0)</f>
        <v>みかん</v>
      </c>
      <c r="B145" s="16" t="str">
        <v>大阪</v>
      </c>
      <c r="C145" s="16" t="str">
        <v>B01</v>
      </c>
      <c r="D145" s="16">
        <v>90</v>
      </c>
    </row>
    <row r="146" spans="1:6">
      <c r="F146" s="24" t="s">
        <v>112</v>
      </c>
    </row>
    <row r="147" spans="1:6">
      <c r="E147" s="3" t="s">
        <v>117</v>
      </c>
    </row>
    <row r="149" spans="1:6">
      <c r="E149" s="3" t="s">
        <v>118</v>
      </c>
    </row>
    <row r="150" spans="1:6">
      <c r="E150" s="3" t="s">
        <v>119</v>
      </c>
    </row>
    <row r="152" spans="1:6">
      <c r="E152" s="3" t="s">
        <v>120</v>
      </c>
    </row>
    <row r="153" spans="1:6">
      <c r="E153" s="3" t="s">
        <v>121</v>
      </c>
    </row>
    <row r="154" spans="1:6">
      <c r="E154" s="25"/>
    </row>
    <row r="155" spans="1:6">
      <c r="E155" s="14" t="s">
        <v>122</v>
      </c>
    </row>
    <row r="156" spans="1:6">
      <c r="E156" s="14" t="s">
        <v>123</v>
      </c>
    </row>
    <row r="157" spans="1:6">
      <c r="E157" s="14"/>
    </row>
    <row r="158" spans="1:6">
      <c r="E158" s="14" t="s">
        <v>124</v>
      </c>
    </row>
    <row r="159" spans="1:6">
      <c r="E159" s="14" t="s">
        <v>125</v>
      </c>
    </row>
    <row r="160" spans="1:6">
      <c r="E160" s="14"/>
    </row>
    <row r="161" spans="1:5">
      <c r="E161" s="14" t="s">
        <v>126</v>
      </c>
    </row>
    <row r="162" spans="1:5">
      <c r="E162" s="14" t="s">
        <v>127</v>
      </c>
    </row>
    <row r="163" spans="1:5">
      <c r="E163" s="14"/>
    </row>
    <row r="164" spans="1:5">
      <c r="E164" s="14" t="s">
        <v>128</v>
      </c>
    </row>
    <row r="165" spans="1:5">
      <c r="E165" s="14" t="s">
        <v>129</v>
      </c>
    </row>
    <row r="166" spans="1:5">
      <c r="E166" s="14" t="s">
        <v>130</v>
      </c>
    </row>
    <row r="167" spans="1:5">
      <c r="A167" s="3" t="s">
        <v>9</v>
      </c>
    </row>
    <row r="168" spans="1:5">
      <c r="A168" s="9" t="s">
        <v>131</v>
      </c>
      <c r="B168" s="3" t="s">
        <v>132</v>
      </c>
      <c r="E168" s="14"/>
    </row>
    <row r="169" spans="1:5">
      <c r="E169" s="14"/>
    </row>
    <row r="170" spans="1:5">
      <c r="E170" s="14"/>
    </row>
    <row r="171" spans="1:5">
      <c r="A171" s="9" t="s">
        <v>133</v>
      </c>
      <c r="E171" s="14"/>
    </row>
    <row r="172" spans="1:5">
      <c r="A172" s="10" t="s">
        <v>12</v>
      </c>
      <c r="B172" s="10" t="s">
        <v>104</v>
      </c>
      <c r="C172" s="10" t="s">
        <v>105</v>
      </c>
      <c r="D172" s="10" t="s">
        <v>106</v>
      </c>
      <c r="E172" s="14"/>
    </row>
    <row r="173" spans="1:5">
      <c r="A173" s="17" t="str" cm="1">
        <f t="array" ref="A173:D174">_xlfn._xlws.FILTER(A136:D141,(A136:A141=F136)*(B136:B141=G136))</f>
        <v>みかん</v>
      </c>
      <c r="B173" s="3" t="str">
        <v>大阪</v>
      </c>
      <c r="C173" s="3" t="str">
        <v>B01</v>
      </c>
      <c r="D173" s="3">
        <v>90</v>
      </c>
      <c r="E173" s="14"/>
    </row>
    <row r="174" spans="1:5">
      <c r="A174" s="3" t="str">
        <v>みかん</v>
      </c>
      <c r="B174" s="3" t="str">
        <v>大阪</v>
      </c>
      <c r="C174" s="3" t="str">
        <v>D01</v>
      </c>
      <c r="D174" s="3">
        <v>200</v>
      </c>
      <c r="E174" s="14"/>
    </row>
    <row r="175" spans="1:5">
      <c r="E175" s="14"/>
    </row>
    <row r="176" spans="1:5">
      <c r="E176" s="14"/>
    </row>
    <row r="177" spans="1:7">
      <c r="E177" s="14"/>
    </row>
    <row r="178" spans="1:7">
      <c r="A178" s="3" t="s">
        <v>9</v>
      </c>
    </row>
    <row r="180" spans="1:7">
      <c r="A180" s="3" t="s">
        <v>134</v>
      </c>
    </row>
    <row r="182" spans="1:7">
      <c r="A182" s="10" t="s">
        <v>135</v>
      </c>
      <c r="B182" s="10" t="s">
        <v>136</v>
      </c>
      <c r="C182" s="10" t="s">
        <v>137</v>
      </c>
      <c r="F182" s="26" t="s">
        <v>136</v>
      </c>
      <c r="G182" s="26" t="s">
        <v>137</v>
      </c>
    </row>
    <row r="183" spans="1:7">
      <c r="A183" s="10" t="s">
        <v>138</v>
      </c>
      <c r="B183" s="10">
        <v>12000</v>
      </c>
      <c r="C183" s="27" t="str" cm="1">
        <f t="array" ref="C183:C192">_xlfn.XLOOKUP(B183:B192,F183:F187,G183:G187,, -1)</f>
        <v>A</v>
      </c>
      <c r="F183" s="28">
        <v>10000</v>
      </c>
      <c r="G183" s="26" t="s">
        <v>139</v>
      </c>
    </row>
    <row r="184" spans="1:7">
      <c r="A184" s="10" t="s">
        <v>140</v>
      </c>
      <c r="B184" s="10">
        <v>1500</v>
      </c>
      <c r="C184" s="26" t="str">
        <v>E</v>
      </c>
      <c r="F184" s="28">
        <v>8000</v>
      </c>
      <c r="G184" s="26" t="s">
        <v>141</v>
      </c>
    </row>
    <row r="185" spans="1:7">
      <c r="A185" s="10" t="s">
        <v>142</v>
      </c>
      <c r="B185" s="10">
        <v>2900</v>
      </c>
      <c r="C185" s="26" t="str">
        <v>E</v>
      </c>
      <c r="F185" s="28">
        <v>5000</v>
      </c>
      <c r="G185" s="26" t="s">
        <v>143</v>
      </c>
    </row>
    <row r="186" spans="1:7">
      <c r="A186" s="10" t="s">
        <v>144</v>
      </c>
      <c r="B186" s="10">
        <v>9000</v>
      </c>
      <c r="C186" s="26" t="str">
        <v>B</v>
      </c>
      <c r="F186" s="28">
        <v>3000</v>
      </c>
      <c r="G186" s="26" t="s">
        <v>145</v>
      </c>
    </row>
    <row r="187" spans="1:7">
      <c r="A187" s="10" t="s">
        <v>146</v>
      </c>
      <c r="B187" s="10">
        <v>6000</v>
      </c>
      <c r="C187" s="26" t="str">
        <v>C</v>
      </c>
      <c r="F187" s="26">
        <v>0</v>
      </c>
      <c r="G187" s="26" t="s">
        <v>147</v>
      </c>
    </row>
    <row r="188" spans="1:7">
      <c r="A188" s="10" t="s">
        <v>148</v>
      </c>
      <c r="B188" s="10">
        <v>11000</v>
      </c>
      <c r="C188" s="26" t="str">
        <v>A</v>
      </c>
    </row>
    <row r="189" spans="1:7">
      <c r="A189" s="10" t="s">
        <v>149</v>
      </c>
      <c r="B189" s="10">
        <v>4000</v>
      </c>
      <c r="C189" s="26" t="str">
        <v>D</v>
      </c>
    </row>
    <row r="190" spans="1:7">
      <c r="A190" s="10" t="s">
        <v>150</v>
      </c>
      <c r="B190" s="10">
        <v>7000</v>
      </c>
      <c r="C190" s="26" t="str">
        <v>C</v>
      </c>
    </row>
    <row r="191" spans="1:7">
      <c r="A191" s="10" t="s">
        <v>151</v>
      </c>
      <c r="B191" s="10">
        <v>8200</v>
      </c>
      <c r="C191" s="26" t="str">
        <v>B</v>
      </c>
    </row>
    <row r="192" spans="1:7">
      <c r="A192" s="10" t="s">
        <v>152</v>
      </c>
      <c r="B192" s="10">
        <v>4000</v>
      </c>
      <c r="C192" s="26" t="str">
        <v>D</v>
      </c>
    </row>
    <row r="195" spans="1:1">
      <c r="A195" s="3" t="s">
        <v>153</v>
      </c>
    </row>
    <row r="196" spans="1:1">
      <c r="A196" s="3" t="s">
        <v>154</v>
      </c>
    </row>
    <row r="197" spans="1:1">
      <c r="A197" s="3" t="s">
        <v>155</v>
      </c>
    </row>
    <row r="198" spans="1:1">
      <c r="A198" s="3" t="s">
        <v>156</v>
      </c>
    </row>
    <row r="199" spans="1:1">
      <c r="A199" s="3" t="s">
        <v>157</v>
      </c>
    </row>
    <row r="200" spans="1:1">
      <c r="A200" s="3" t="s">
        <v>158</v>
      </c>
    </row>
    <row r="201" spans="1:1">
      <c r="A201" s="3" t="s">
        <v>159</v>
      </c>
    </row>
    <row r="202" spans="1:1">
      <c r="A202" s="3" t="s">
        <v>160</v>
      </c>
    </row>
    <row r="203" spans="1:1">
      <c r="A203" s="3" t="s">
        <v>161</v>
      </c>
    </row>
    <row r="204" spans="1:1">
      <c r="A204" s="3" t="s">
        <v>162</v>
      </c>
    </row>
    <row r="205" spans="1:1">
      <c r="A205" s="3" t="s">
        <v>163</v>
      </c>
    </row>
    <row r="206" spans="1:1">
      <c r="A206" s="3" t="s">
        <v>164</v>
      </c>
    </row>
    <row r="207" spans="1:1">
      <c r="A207" s="3" t="s">
        <v>165</v>
      </c>
    </row>
    <row r="208" spans="1:1">
      <c r="A208" s="3" t="s">
        <v>166</v>
      </c>
    </row>
    <row r="209" spans="1:1">
      <c r="A209" s="3" t="s">
        <v>167</v>
      </c>
    </row>
    <row r="210" spans="1:1">
      <c r="A210" s="3" t="s">
        <v>168</v>
      </c>
    </row>
    <row r="212" spans="1:1">
      <c r="A212" s="3" t="s">
        <v>9</v>
      </c>
    </row>
  </sheetData>
  <phoneticPr fontId="2"/>
  <dataValidations count="3">
    <dataValidation type="list" allowBlank="1" showInputMessage="1" showErrorMessage="1" sqref="B119" xr:uid="{83E9458E-9D50-40B7-99C9-DECE22C2C8B7}">
      <formula1>"4月,5月,6月"</formula1>
    </dataValidation>
    <dataValidation type="list" allowBlank="1" showInputMessage="1" showErrorMessage="1" sqref="A81" xr:uid="{289798CA-52F6-4B86-A871-FD0E6B32682D}">
      <formula1>"A,B,C,D"</formula1>
    </dataValidation>
    <dataValidation type="list" allowBlank="1" showInputMessage="1" showErrorMessage="1" sqref="A21 A42" xr:uid="{741167B9-2D47-46FA-99F6-1325CBE2E97F}">
      <formula1>"りんご,みかん,バナナ,ぶどう"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XLOOKUP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2026-08-05T12:08:18Z</dcterms:created>
  <dcterms:modified xsi:type="dcterms:W3CDTF">2026-08-05T12:09:29Z</dcterms:modified>
</cp:coreProperties>
</file>