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19DF552B-C460-47A9-ADED-8E4947A0EE6D}" xr6:coauthVersionLast="47" xr6:coauthVersionMax="47" xr10:uidLastSave="{00000000-0000-0000-0000-000000000000}"/>
  <bookViews>
    <workbookView xWindow="-110" yWindow="-110" windowWidth="19420" windowHeight="10300" xr2:uid="{E07F8C78-99F6-4D26-BC86-EF85F8CCC689}"/>
  </bookViews>
  <sheets>
    <sheet name="作業列活用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19" i="1" l="1"/>
  <c r="E86" i="1" a="1"/>
  <c r="B86" i="1" a="1"/>
  <c r="C86" i="1" s="1" a="1"/>
  <c r="D86" i="1" s="1" a="1"/>
  <c r="I27" i="1" a="1"/>
  <c r="D27" i="1" a="1"/>
  <c r="F27" i="1" l="1" a="1"/>
  <c r="E27" i="1" a="1"/>
  <c r="G27" i="1" l="1" a="1"/>
  <c r="H27" i="1" s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7" authorId="0" shapeId="0" xr:uid="{34267D40-FAB5-4360-9CB9-2F4D19410DD5}">
      <text>
        <r>
          <rPr>
            <sz val="24"/>
            <color indexed="81"/>
            <rFont val="MS P ゴシック"/>
            <family val="3"/>
            <charset val="128"/>
          </rPr>
          <t>=B27:B31*C27:C31</t>
        </r>
      </text>
    </comment>
    <comment ref="E27" authorId="0" shapeId="0" xr:uid="{5C39248B-1AA4-4913-A91F-A8AA4505CB7C}">
      <text>
        <r>
          <rPr>
            <sz val="24"/>
            <color indexed="81"/>
            <rFont val="MS P ゴシック"/>
            <family val="3"/>
            <charset val="128"/>
          </rPr>
          <t>=D26#*1.08</t>
        </r>
      </text>
    </comment>
    <comment ref="F27" authorId="0" shapeId="0" xr:uid="{2FBBF2EA-F198-4577-9AD3-8364471C8675}">
      <text>
        <r>
          <rPr>
            <sz val="24"/>
            <color indexed="81"/>
            <rFont val="MS P ゴシック"/>
            <family val="3"/>
            <charset val="128"/>
          </rPr>
          <t>=IF(D27#&lt;2000,300,0)</t>
        </r>
      </text>
    </comment>
    <comment ref="G27" authorId="0" shapeId="0" xr:uid="{65112A9C-782C-4F49-88F8-2B455AC5894C}">
      <text>
        <r>
          <rPr>
            <sz val="24"/>
            <color indexed="81"/>
            <rFont val="MS P ゴシック"/>
            <family val="3"/>
            <charset val="128"/>
          </rPr>
          <t>=IF(E27#&gt;=3000,E27#*0.05,0)</t>
        </r>
      </text>
    </comment>
    <comment ref="H27" authorId="0" shapeId="0" xr:uid="{3DC557E1-0609-428C-A802-6C44F5EFD0EC}">
      <text>
        <r>
          <rPr>
            <sz val="24"/>
            <color indexed="81"/>
            <rFont val="MS P ゴシック"/>
            <family val="3"/>
            <charset val="128"/>
          </rPr>
          <t>=E27#+F27#-G27#</t>
        </r>
      </text>
    </comment>
    <comment ref="I27" authorId="0" shapeId="0" xr:uid="{018C1C03-1ED1-4278-AF1E-6BE5A18899FB}">
      <text>
        <r>
          <rPr>
            <sz val="24"/>
            <color indexed="81"/>
            <rFont val="MS P ゴシック"/>
            <family val="3"/>
            <charset val="128"/>
          </rPr>
          <t>=(B27:B31*C27:C31)*1.08
 + IF(B27:B31*C27:C31&lt;2000,300,0)
 - IF((B27:B31*C27:C31)*1.08&gt;=3000,(B27:B31*C27:C31)*1.08*0.05,0)</t>
        </r>
      </text>
    </comment>
    <comment ref="B86" authorId="0" shapeId="0" xr:uid="{A7DE4040-4121-4FC8-A92B-5625D317577C}">
      <text>
        <r>
          <rPr>
            <sz val="24"/>
            <color indexed="81"/>
            <rFont val="MS P ゴシック"/>
            <family val="3"/>
            <charset val="128"/>
          </rPr>
          <t>=ASC(A86:A95)</t>
        </r>
      </text>
    </comment>
    <comment ref="C86" authorId="0" shapeId="0" xr:uid="{302319EC-8DB5-4AEF-B857-42B504BD015C}">
      <text>
        <r>
          <rPr>
            <sz val="24"/>
            <color indexed="81"/>
            <rFont val="MS P ゴシック"/>
            <family val="3"/>
            <charset val="128"/>
          </rPr>
          <t>=UPPER(B86#)</t>
        </r>
      </text>
    </comment>
    <comment ref="D86" authorId="0" shapeId="0" xr:uid="{FC333769-5C84-4706-9080-033C3F6998ED}">
      <text>
        <r>
          <rPr>
            <sz val="24"/>
            <color indexed="81"/>
            <rFont val="MS P ゴシック"/>
            <family val="3"/>
            <charset val="128"/>
          </rPr>
          <t>=SUBSTITUTE(C86#," ","")</t>
        </r>
      </text>
    </comment>
    <comment ref="E86" authorId="0" shapeId="0" xr:uid="{4663C35B-8825-4948-A312-C725C0128E55}">
      <text>
        <r>
          <rPr>
            <sz val="24"/>
            <color indexed="81"/>
            <rFont val="MS P ゴシック"/>
            <family val="3"/>
            <charset val="128"/>
          </rPr>
          <t>=SUBSTITUTE(UPPER(ASC(A86:A95))," ","")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<sst xmlns="http://schemas.openxmlformats.org/spreadsheetml/2006/main" count="120" uniqueCount="108">
  <si>
    <t>作業列で壊れない式を作る【EXCEL】</t>
  </si>
  <si>
    <t>【Practical Workflow Series】上級者でも社内共有では作業列を使う｜複雑な計算を分解して途中結果を見える化、判定のズレを防ぐ実務的な式の組み立て方</t>
    <phoneticPr fontId="2"/>
  </si>
  <si>
    <t>上級者でも、社内で共有するファイルには必ず作業列を使います。</t>
  </si>
  <si>
    <t>理由はシンプルで、複雑な式を1本で書くと「読めない・直せない・壊れる」の三拍子が揃うからです。</t>
  </si>
  <si>
    <t>作業列で途中結果を見える化しておけば、誰が見ても理解でき、後から修正しても破綻しません。</t>
  </si>
  <si>
    <t>個人のスキルではなく、チーム全体で安全に使えるファイルを作るための基本技術です。</t>
  </si>
  <si>
    <t>Excelの実務では“壊れない式”よりも“壊れない運用”が求められます。</t>
  </si>
  <si>
    <t>_________________________________________________________________________________________________________________</t>
  </si>
  <si>
    <t>講習１</t>
    <rPh sb="0" eb="2">
      <t>コウシュウ</t>
    </rPh>
    <phoneticPr fontId="2"/>
  </si>
  <si>
    <t>【作業列の使い方】</t>
    <phoneticPr fontId="2"/>
  </si>
  <si>
    <t>以下の計算ルールに従って、最終金額を求めてください。</t>
  </si>
  <si>
    <t>① 小計 = 数量 × 単価</t>
  </si>
  <si>
    <t>② 税込金額 = 小計 × 1.08</t>
    <phoneticPr fontId="2"/>
  </si>
  <si>
    <t>③ 送料 = 小計が 2,000円未満なら 300円、それ以外は 0円</t>
  </si>
  <si>
    <t>④ 割引 = 税込金額が 3,000円以上なら 5% 割引、それ以外は割引なし</t>
  </si>
  <si>
    <t>⑤ 最終金額 = 税込金額 + 送料 − 割引額</t>
  </si>
  <si>
    <t>作業列を使って処理を分解し、</t>
  </si>
  <si>
    <t>最後に1本の式にまとめてください。</t>
  </si>
  <si>
    <t>作業列①</t>
    <rPh sb="0" eb="2">
      <t>サギョウ</t>
    </rPh>
    <rPh sb="2" eb="3">
      <t>レツ</t>
    </rPh>
    <phoneticPr fontId="2"/>
  </si>
  <si>
    <t>作業列③</t>
    <rPh sb="0" eb="3">
      <t>サギョウレツ</t>
    </rPh>
    <phoneticPr fontId="2"/>
  </si>
  <si>
    <t>作業列⑤（最終金額）</t>
    <rPh sb="0" eb="2">
      <t>サギョウ</t>
    </rPh>
    <rPh sb="2" eb="3">
      <t>レツ</t>
    </rPh>
    <rPh sb="5" eb="7">
      <t>サイシュウ</t>
    </rPh>
    <rPh sb="7" eb="9">
      <t>キンガク</t>
    </rPh>
    <phoneticPr fontId="2"/>
  </si>
  <si>
    <t>作業列②</t>
    <rPh sb="0" eb="2">
      <t>サギョウ</t>
    </rPh>
    <rPh sb="2" eb="3">
      <t>レツ</t>
    </rPh>
    <phoneticPr fontId="2"/>
  </si>
  <si>
    <t>作業列③</t>
    <rPh sb="0" eb="2">
      <t>サギョウ</t>
    </rPh>
    <rPh sb="2" eb="3">
      <t>レツ</t>
    </rPh>
    <phoneticPr fontId="2"/>
  </si>
  <si>
    <t>作業列④</t>
    <rPh sb="0" eb="2">
      <t>サギョウ</t>
    </rPh>
    <rPh sb="2" eb="3">
      <t>レツ</t>
    </rPh>
    <phoneticPr fontId="2"/>
  </si>
  <si>
    <t>作業列⑤</t>
    <rPh sb="0" eb="2">
      <t>サギョウ</t>
    </rPh>
    <rPh sb="2" eb="3">
      <t>レツ</t>
    </rPh>
    <phoneticPr fontId="2"/>
  </si>
  <si>
    <t>商品名</t>
  </si>
  <si>
    <t>数量</t>
  </si>
  <si>
    <t>単価</t>
  </si>
  <si>
    <t>小計</t>
    <rPh sb="0" eb="2">
      <t>ショウケイ</t>
    </rPh>
    <phoneticPr fontId="2"/>
  </si>
  <si>
    <t>税込金額</t>
    <rPh sb="0" eb="2">
      <t>ゼイコ</t>
    </rPh>
    <rPh sb="2" eb="4">
      <t>キンガク</t>
    </rPh>
    <phoneticPr fontId="2"/>
  </si>
  <si>
    <t>送料</t>
    <rPh sb="0" eb="2">
      <t>ソウリョウ</t>
    </rPh>
    <phoneticPr fontId="2"/>
  </si>
  <si>
    <t>割引</t>
    <rPh sb="0" eb="2">
      <t>ワリビキ</t>
    </rPh>
    <phoneticPr fontId="2"/>
  </si>
  <si>
    <t>最終金額</t>
    <rPh sb="0" eb="2">
      <t>サイシュウ</t>
    </rPh>
    <rPh sb="2" eb="4">
      <t>キンガク</t>
    </rPh>
    <phoneticPr fontId="2"/>
  </si>
  <si>
    <t>1つの式で求める</t>
    <rPh sb="3" eb="4">
      <t>シキ</t>
    </rPh>
    <rPh sb="5" eb="6">
      <t>モト</t>
    </rPh>
    <phoneticPr fontId="2"/>
  </si>
  <si>
    <t>りんご</t>
  </si>
  <si>
    <t>3</t>
  </si>
  <si>
    <t>120</t>
  </si>
  <si>
    <t>みかん</t>
  </si>
  <si>
    <t>10</t>
  </si>
  <si>
    <t>180</t>
  </si>
  <si>
    <t>バナナ</t>
  </si>
  <si>
    <t>8</t>
  </si>
  <si>
    <t>250</t>
  </si>
  <si>
    <t>ぶどう</t>
  </si>
  <si>
    <t>2</t>
  </si>
  <si>
    <t>900</t>
  </si>
  <si>
    <t>メロン</t>
  </si>
  <si>
    <t>1</t>
  </si>
  <si>
    <t>2800</t>
  </si>
  <si>
    <t>作業列④</t>
    <rPh sb="0" eb="3">
      <t>サギョウレツ</t>
    </rPh>
    <phoneticPr fontId="2"/>
  </si>
  <si>
    <t>1つの式で求める（こんなことはやらないで！）</t>
    <rPh sb="3" eb="4">
      <t>シキ</t>
    </rPh>
    <rPh sb="5" eb="6">
      <t>モト</t>
    </rPh>
    <phoneticPr fontId="2"/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</si>
  <si>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</si>
  <si>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【ポイント①｜作業列が必要な理由】</t>
  </si>
  <si>
    <t>今回の計算は「前の結果を使って次を計算する」多段階処理。</t>
  </si>
  <si>
    <t>小計 → 税込 → 送料 → 割引 → 最終金額 の順番が重要で、</t>
  </si>
  <si>
    <t>1つの式にすると壊れやすく、読みづらく、修正もしにくい。</t>
  </si>
  <si>
    <t>【ポイント②｜判定基準が2種類ある】</t>
  </si>
  <si>
    <t>送料は「小計」で判定し、割引は「税込金額」で判定する。</t>
  </si>
  <si>
    <t>基準が違うため、作業列で分けておくと混乱しない。</t>
  </si>
  <si>
    <t>【ポイント③｜税込金額は2回使う値】</t>
  </si>
  <si>
    <t>税込金額は「割引の判定」と「割引額の計算」の両方で使う。</t>
  </si>
  <si>
    <t>途中結果として列に置いておくほうが安全で再現性が高い。</t>
  </si>
  <si>
    <t>【ポイント④｜1つの式は作れるが、読む必要はない】</t>
  </si>
  <si>
    <t>最終的に1本の式にまとめることは可能だが、</t>
  </si>
  <si>
    <t>実務では読めないほど複雑になる。 無理に1つの式でやらない方がいい。</t>
    <rPh sb="17" eb="19">
      <t>ムリ</t>
    </rPh>
    <rPh sb="23" eb="24">
      <t>シキ</t>
    </rPh>
    <rPh sb="29" eb="30">
      <t>ホウ</t>
    </rPh>
    <phoneticPr fontId="2"/>
  </si>
  <si>
    <t>作業列で分解しておくことが“壊れない式”につながる。</t>
  </si>
  <si>
    <t>【ポイント⑤｜作業列はExcelの基本技術】</t>
  </si>
  <si>
    <t>複雑な計算を「順番に分解して見える化」することで、</t>
  </si>
  <si>
    <t>誰が見ても理解でき、後から修正しやすいシートになる。</t>
  </si>
  <si>
    <t>講習２</t>
    <rPh sb="0" eb="2">
      <t>コウシュウ</t>
    </rPh>
    <phoneticPr fontId="2"/>
  </si>
  <si>
    <t>【工場記号の表記ゆれを整えてください】</t>
    <phoneticPr fontId="2"/>
  </si>
  <si>
    <t>下の「工場記号」には、全角スペース・全角カタカナ・大文字アルファベットなど、</t>
  </si>
  <si>
    <t>表記ゆれが混在しています。</t>
  </si>
  <si>
    <t>次のルールに従って、統一された表記に変換してください。</t>
  </si>
  <si>
    <t>① カタカナは半角にする（ASC）</t>
  </si>
  <si>
    <t>② アルファベットは大文字にする（UPPER）</t>
    <rPh sb="10" eb="13">
      <t>オオモジ</t>
    </rPh>
    <rPh sb="11" eb="13">
      <t>モジ</t>
    </rPh>
    <phoneticPr fontId="2"/>
  </si>
  <si>
    <t>③ 文字列中の空白はすべて削除する（SUBSTITUTE）</t>
  </si>
  <si>
    <t>作業列①〜③で処理を分解し、</t>
  </si>
  <si>
    <t>最後に「1つの式で求める」列で完成形を作ってください。</t>
  </si>
  <si>
    <t>工場記号</t>
    <rPh sb="0" eb="2">
      <t>コウジョウ</t>
    </rPh>
    <rPh sb="2" eb="4">
      <t>キゴウ</t>
    </rPh>
    <phoneticPr fontId="2"/>
  </si>
  <si>
    <t>カタカナを半角</t>
    <rPh sb="5" eb="7">
      <t>ハンカク</t>
    </rPh>
    <phoneticPr fontId="2"/>
  </si>
  <si>
    <t>アルファベット大文字→小文字</t>
    <rPh sb="7" eb="10">
      <t>オオモジ</t>
    </rPh>
    <rPh sb="11" eb="14">
      <t>コモジ</t>
    </rPh>
    <phoneticPr fontId="2"/>
  </si>
  <si>
    <t>空白を削除</t>
    <rPh sb="0" eb="2">
      <t>クウハク</t>
    </rPh>
    <rPh sb="3" eb="5">
      <t>サクジョ</t>
    </rPh>
    <phoneticPr fontId="2"/>
  </si>
  <si>
    <t>ABC　イイダ</t>
    <phoneticPr fontId="2"/>
  </si>
  <si>
    <t>abcｲｲﾀﾞ</t>
    <phoneticPr fontId="2"/>
  </si>
  <si>
    <t>BCアオモリ</t>
    <phoneticPr fontId="2"/>
  </si>
  <si>
    <t>bcｱｵﾓﾘ</t>
    <phoneticPr fontId="2"/>
  </si>
  <si>
    <t>BBヒロシマ</t>
    <phoneticPr fontId="2"/>
  </si>
  <si>
    <t>bb　ﾋﾛｼﾏ</t>
    <phoneticPr fontId="2"/>
  </si>
  <si>
    <t>CCCナゴヤ</t>
    <phoneticPr fontId="2"/>
  </si>
  <si>
    <t>cccナゴヤ</t>
    <phoneticPr fontId="2"/>
  </si>
  <si>
    <t>MM　オオサカ</t>
    <phoneticPr fontId="2"/>
  </si>
  <si>
    <t>mmｵｵｻｶ</t>
    <phoneticPr fontId="2"/>
  </si>
  <si>
    <t>一つの式で求める</t>
    <rPh sb="0" eb="1">
      <t>ヒト</t>
    </rPh>
    <rPh sb="3" eb="4">
      <t>シキ</t>
    </rPh>
    <rPh sb="5" eb="6">
      <t>モト</t>
    </rPh>
    <phoneticPr fontId="2"/>
  </si>
  <si>
    <t>【ポイント①｜変換は“順番”が命】</t>
  </si>
  <si>
    <t>ASC → UPPER → SUBSTITUTE の順番で処理することで、</t>
    <phoneticPr fontId="2"/>
  </si>
  <si>
    <t>全角スペースや全角カタカナのクセを確実に取り除ける。</t>
  </si>
  <si>
    <t>【ポイント②｜ASCはスペースも半角に変換する】</t>
  </si>
  <si>
    <t>ASCはカタカナだけでなく、全角スペース（　）も半角スペース（ ）に変換する。</t>
  </si>
  <si>
    <t>そのため、空白削除は必ず最後に行う必要がある。</t>
  </si>
  <si>
    <t>【ポイント③｜作業列で処理を分解すると安全】</t>
  </si>
  <si>
    <t>1つの式にまとめることは可能だが、途中結果を作業列で見える化すると、</t>
  </si>
  <si>
    <t>どの変換がどの列で行われているかが明確になり、再現性が高くなる。</t>
  </si>
  <si>
    <t>【ポイント④｜表記ゆれのクリーニングは実務そのもの】</t>
  </si>
  <si>
    <t>全角・半角・大小文字・スペース混在は実務で頻出。</t>
  </si>
  <si>
    <t>今回の手順はそのまま現場で使える“鉄板の整形パターン”。</t>
  </si>
  <si>
    <t>【ポイント⑤｜最終列は1本の式で完成できる】</t>
  </si>
  <si>
    <t>この1本で、カタカナ半角化・英字大文字化・空白削除をすべて実現できる。</t>
    <rPh sb="16" eb="17">
      <t>ダイ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</si>
</sst>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2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2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5" fillId="2" borderId="3" xfId="0" applyFont="1" applyFill="1" applyBorder="1">
      <alignment vertical="center"/>
    </xf>
    <xf numFmtId="0" fontId="3" fillId="3" borderId="1" xfId="0" applyFont="1" applyFill="1" applyBorder="1">
      <alignment vertical="center"/>
    </xf>
    <xf numFmtId="1" fontId="3" fillId="3" borderId="1" xfId="0" applyNumberFormat="1" applyFont="1" applyFill="1" applyBorder="1">
      <alignment vertical="center"/>
    </xf>
    <xf numFmtId="1" fontId="3" fillId="0" borderId="1" xfId="0" applyNumberFormat="1" applyFont="1" applyBorder="1">
      <alignment vertical="center"/>
    </xf>
    <xf numFmtId="1" fontId="3" fillId="3" borderId="2" xfId="0" applyNumberFormat="1" applyFont="1" applyFill="1" applyBorder="1">
      <alignment vertical="center"/>
    </xf>
    <xf numFmtId="1" fontId="3" fillId="0" borderId="2" xfId="0" applyNumberFormat="1" applyFont="1" applyBorder="1">
      <alignment vertical="center"/>
    </xf>
    <xf numFmtId="1" fontId="3" fillId="3" borderId="4" xfId="0" applyNumberFormat="1" applyFont="1" applyFill="1" applyBorder="1">
      <alignment vertical="center"/>
    </xf>
    <xf numFmtId="1" fontId="3" fillId="0" borderId="5" xfId="0" applyNumberFormat="1" applyFont="1" applyBorder="1">
      <alignment vertical="center"/>
    </xf>
    <xf numFmtId="1" fontId="3" fillId="0" borderId="6" xfId="0" applyNumberFormat="1" applyFont="1" applyBorder="1">
      <alignment vertical="center"/>
    </xf>
    <xf numFmtId="1" fontId="3" fillId="0" borderId="0" xfId="0" applyNumberFormat="1" applyFo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3" fillId="0" borderId="2" xfId="0" applyFont="1" applyBorder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395EAB7F-F57A-4055-A67E-AD1A6EA3833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5951-58A5-4465-9878-8C22CB39A793}">
  <sheetPr>
    <tabColor theme="1"/>
  </sheetPr>
  <dimension ref="A1:I121"/>
  <sheetViews>
    <sheetView showGridLines="0" tabSelected="1" zoomScale="96" zoomScaleNormal="96" workbookViewId="0"/>
  </sheetViews>
  <sheetFormatPr defaultRowHeight="19"/>
  <cols>
    <col min="1" max="8" width="12.58203125" style="2" customWidth="1"/>
    <col min="9" max="9" width="16.5" style="2" customWidth="1"/>
    <col min="10" max="10" width="10.58203125" style="2" customWidth="1"/>
    <col min="11" max="12" width="14.58203125" style="2" customWidth="1"/>
    <col min="13" max="16384" width="8.6640625" style="2"/>
  </cols>
  <sheetData>
    <row r="1" spans="1:2" ht="25.5">
      <c r="A1" s="1" t="s">
        <v>0</v>
      </c>
    </row>
    <row r="2" spans="1:2">
      <c r="A2" s="3" t="s">
        <v>1</v>
      </c>
    </row>
    <row r="3" spans="1:2">
      <c r="A3" s="4" t="s">
        <v>2</v>
      </c>
    </row>
    <row r="4" spans="1:2">
      <c r="A4" s="4" t="s">
        <v>3</v>
      </c>
    </row>
    <row r="5" spans="1:2">
      <c r="A5" s="4" t="s">
        <v>4</v>
      </c>
    </row>
    <row r="6" spans="1:2">
      <c r="A6" s="4" t="s">
        <v>5</v>
      </c>
    </row>
    <row r="7" spans="1:2">
      <c r="A7" s="2" t="s">
        <v>6</v>
      </c>
    </row>
    <row r="8" spans="1:2">
      <c r="A8" s="2" t="s">
        <v>7</v>
      </c>
    </row>
    <row r="9" spans="1:2">
      <c r="A9" s="5" t="s">
        <v>8</v>
      </c>
      <c r="B9" s="2" t="s">
        <v>9</v>
      </c>
    </row>
    <row r="10" spans="1:2">
      <c r="A10" s="5"/>
    </row>
    <row r="11" spans="1:2">
      <c r="A11" s="2" t="s">
        <v>10</v>
      </c>
    </row>
    <row r="13" spans="1:2">
      <c r="A13" s="2" t="s">
        <v>11</v>
      </c>
    </row>
    <row r="14" spans="1:2">
      <c r="A14" s="2" t="s">
        <v>12</v>
      </c>
    </row>
    <row r="15" spans="1:2">
      <c r="A15" s="2" t="s">
        <v>13</v>
      </c>
    </row>
    <row r="16" spans="1:2">
      <c r="A16" s="2" t="s">
        <v>14</v>
      </c>
    </row>
    <row r="17" spans="1:9">
      <c r="A17" s="2" t="s">
        <v>15</v>
      </c>
    </row>
    <row r="19" spans="1:9">
      <c r="A19" s="2" t="s">
        <v>16</v>
      </c>
    </row>
    <row r="20" spans="1:9">
      <c r="A20" s="2" t="s">
        <v>17</v>
      </c>
    </row>
    <row r="22" spans="1:9">
      <c r="A22" s="5" t="s">
        <v>18</v>
      </c>
      <c r="D22" s="5" t="s">
        <v>19</v>
      </c>
      <c r="H22" s="6" t="s">
        <v>20</v>
      </c>
    </row>
    <row r="25" spans="1:9" ht="19.5" thickBot="1">
      <c r="D25" s="5" t="s">
        <v>18</v>
      </c>
      <c r="E25" s="5" t="s">
        <v>21</v>
      </c>
      <c r="F25" s="5" t="s">
        <v>22</v>
      </c>
      <c r="G25" s="5" t="s">
        <v>23</v>
      </c>
      <c r="H25" s="5" t="s">
        <v>24</v>
      </c>
      <c r="I25" s="5"/>
    </row>
    <row r="26" spans="1:9" ht="19.5" thickBot="1">
      <c r="A26" s="7" t="s">
        <v>25</v>
      </c>
      <c r="B26" s="7" t="s">
        <v>26</v>
      </c>
      <c r="C26" s="7" t="s">
        <v>27</v>
      </c>
      <c r="D26" s="8" t="s">
        <v>28</v>
      </c>
      <c r="E26" s="8" t="s">
        <v>29</v>
      </c>
      <c r="F26" s="8" t="s">
        <v>30</v>
      </c>
      <c r="G26" s="8" t="s">
        <v>31</v>
      </c>
      <c r="H26" s="9" t="s">
        <v>32</v>
      </c>
      <c r="I26" s="10" t="s">
        <v>33</v>
      </c>
    </row>
    <row r="27" spans="1:9">
      <c r="A27" s="7" t="s">
        <v>34</v>
      </c>
      <c r="B27" s="7" t="s">
        <v>35</v>
      </c>
      <c r="C27" s="7" t="s">
        <v>36</v>
      </c>
      <c r="D27" s="11" cm="1">
        <f t="array" ref="D27:D31">B27:B31*C27:C31</f>
        <v>360</v>
      </c>
      <c r="E27" s="12" cm="1">
        <f t="array" ref="E27:E31">_xlfn.ANCHORARRAY(D27)*1.08</f>
        <v>388.8</v>
      </c>
      <c r="F27" s="11" cm="1">
        <f t="array" ref="F27:F31">IF(_xlfn.ANCHORARRAY(D27)&lt;2000,300,0)</f>
        <v>300</v>
      </c>
      <c r="G27" s="12" cm="1">
        <f t="array" ref="G27:G31">IF(_xlfn.ANCHORARRAY(E27)&gt;=3000,_xlfn.ANCHORARRAY(E27)*0.05,0)</f>
        <v>0</v>
      </c>
      <c r="H27" s="14" cm="1">
        <f t="array" ref="H27:H31">_xlfn.ANCHORARRAY(E27)+_xlfn.ANCHORARRAY(F27)-_xlfn.ANCHORARRAY(G27)</f>
        <v>688.8</v>
      </c>
      <c r="I27" s="16" cm="1">
        <f t="array" ref="I27:I31">(B27:B31*C27:C31)*1.08
 + IF(B27:B31*C27:C31&lt;2000,300,0)
 - IF((B27:B31*C27:C31)*1.08&gt;=3000,(B27:B31*C27:C31)*1.08*0.05,0)</f>
        <v>688.8</v>
      </c>
    </row>
    <row r="28" spans="1:9">
      <c r="A28" s="7" t="s">
        <v>37</v>
      </c>
      <c r="B28" s="7" t="s">
        <v>38</v>
      </c>
      <c r="C28" s="7" t="s">
        <v>39</v>
      </c>
      <c r="D28" s="7">
        <v>1800</v>
      </c>
      <c r="E28" s="13">
        <v>1944.0000000000002</v>
      </c>
      <c r="F28" s="7">
        <v>300</v>
      </c>
      <c r="G28" s="13">
        <v>0</v>
      </c>
      <c r="H28" s="15">
        <v>2244</v>
      </c>
      <c r="I28" s="17">
        <v>2244</v>
      </c>
    </row>
    <row r="29" spans="1:9">
      <c r="A29" s="7" t="s">
        <v>40</v>
      </c>
      <c r="B29" s="7" t="s">
        <v>41</v>
      </c>
      <c r="C29" s="7" t="s">
        <v>42</v>
      </c>
      <c r="D29" s="7">
        <v>2000</v>
      </c>
      <c r="E29" s="13">
        <v>2160</v>
      </c>
      <c r="F29" s="7">
        <v>0</v>
      </c>
      <c r="G29" s="13">
        <v>0</v>
      </c>
      <c r="H29" s="15">
        <v>2160</v>
      </c>
      <c r="I29" s="17">
        <v>2160</v>
      </c>
    </row>
    <row r="30" spans="1:9">
      <c r="A30" s="7" t="s">
        <v>43</v>
      </c>
      <c r="B30" s="7" t="s">
        <v>44</v>
      </c>
      <c r="C30" s="7" t="s">
        <v>45</v>
      </c>
      <c r="D30" s="7">
        <v>1800</v>
      </c>
      <c r="E30" s="13">
        <v>1944.0000000000002</v>
      </c>
      <c r="F30" s="7">
        <v>300</v>
      </c>
      <c r="G30" s="13">
        <v>0</v>
      </c>
      <c r="H30" s="15">
        <v>2244</v>
      </c>
      <c r="I30" s="17">
        <v>2244</v>
      </c>
    </row>
    <row r="31" spans="1:9" ht="19.5" thickBot="1">
      <c r="A31" s="7" t="s">
        <v>46</v>
      </c>
      <c r="B31" s="7" t="s">
        <v>47</v>
      </c>
      <c r="C31" s="7" t="s">
        <v>48</v>
      </c>
      <c r="D31" s="7">
        <v>2800</v>
      </c>
      <c r="E31" s="13">
        <v>3024</v>
      </c>
      <c r="F31" s="7">
        <v>0</v>
      </c>
      <c r="G31" s="13">
        <v>151.20000000000002</v>
      </c>
      <c r="H31" s="15">
        <v>2872.8</v>
      </c>
      <c r="I31" s="18">
        <v>2872.8</v>
      </c>
    </row>
    <row r="32" spans="1:9">
      <c r="E32" s="19"/>
      <c r="G32" s="19"/>
      <c r="H32" s="19"/>
      <c r="I32" s="19"/>
    </row>
    <row r="33" spans="1:9">
      <c r="A33" s="5" t="s">
        <v>21</v>
      </c>
      <c r="D33" s="5" t="s">
        <v>49</v>
      </c>
      <c r="E33" s="19"/>
      <c r="G33" s="19"/>
      <c r="H33" s="19"/>
      <c r="I33" s="19"/>
    </row>
    <row r="34" spans="1:9">
      <c r="E34" s="19"/>
      <c r="G34" s="19"/>
      <c r="H34" s="19"/>
      <c r="I34" s="19"/>
    </row>
    <row r="35" spans="1:9">
      <c r="E35" s="19"/>
      <c r="G35" s="19"/>
      <c r="H35" s="19"/>
      <c r="I35" s="19"/>
    </row>
    <row r="36" spans="1:9">
      <c r="A36" s="5" t="s">
        <v>50</v>
      </c>
      <c r="E36" s="19"/>
      <c r="G36" s="19"/>
      <c r="H36" s="19"/>
      <c r="I36" s="19"/>
    </row>
    <row r="37" spans="1:9">
      <c r="E37" s="19"/>
      <c r="G37" s="19"/>
      <c r="H37" s="19"/>
      <c r="I37" s="19"/>
    </row>
    <row r="38" spans="1:9">
      <c r="E38" s="19"/>
      <c r="G38" s="19"/>
      <c r="H38" s="19"/>
      <c r="I38" s="19"/>
    </row>
    <row r="39" spans="1:9">
      <c r="E39" s="19"/>
      <c r="G39" s="19"/>
      <c r="H39" s="19"/>
      <c r="I39" s="19"/>
    </row>
    <row r="43" spans="1:9">
      <c r="A43" s="2" t="s">
        <v>51</v>
      </c>
    </row>
    <row r="44" spans="1:9">
      <c r="A44" s="2" t="s">
        <v>52</v>
      </c>
    </row>
    <row r="45" spans="1:9">
      <c r="A45" s="4" t="s">
        <v>53</v>
      </c>
    </row>
    <row r="46" spans="1:9">
      <c r="A46" s="4" t="s">
        <v>54</v>
      </c>
    </row>
    <row r="47" spans="1:9">
      <c r="A47" s="4" t="s">
        <v>55</v>
      </c>
    </row>
    <row r="49" spans="1:1">
      <c r="A49" s="2" t="s">
        <v>56</v>
      </c>
    </row>
    <row r="50" spans="1:1">
      <c r="A50" s="4" t="s">
        <v>57</v>
      </c>
    </row>
    <row r="51" spans="1:1">
      <c r="A51" s="4" t="s">
        <v>58</v>
      </c>
    </row>
    <row r="53" spans="1:1">
      <c r="A53" s="2" t="s">
        <v>59</v>
      </c>
    </row>
    <row r="54" spans="1:1">
      <c r="A54" s="4" t="s">
        <v>60</v>
      </c>
    </row>
    <row r="55" spans="1:1">
      <c r="A55" s="4" t="s">
        <v>61</v>
      </c>
    </row>
    <row r="57" spans="1:1">
      <c r="A57" s="2" t="s">
        <v>62</v>
      </c>
    </row>
    <row r="58" spans="1:1">
      <c r="A58" s="4" t="s">
        <v>63</v>
      </c>
    </row>
    <row r="59" spans="1:1">
      <c r="A59" s="4" t="s">
        <v>64</v>
      </c>
    </row>
    <row r="60" spans="1:1">
      <c r="A60" s="4" t="s">
        <v>65</v>
      </c>
    </row>
    <row r="62" spans="1:1">
      <c r="A62" s="2" t="s">
        <v>66</v>
      </c>
    </row>
    <row r="63" spans="1:1">
      <c r="A63" s="4" t="s">
        <v>67</v>
      </c>
    </row>
    <row r="64" spans="1:1">
      <c r="A64" s="4" t="s">
        <v>68</v>
      </c>
    </row>
    <row r="66" spans="1:2">
      <c r="A66" s="2" t="s">
        <v>7</v>
      </c>
    </row>
    <row r="67" spans="1:2">
      <c r="A67" s="5" t="s">
        <v>69</v>
      </c>
      <c r="B67" s="5" t="s">
        <v>70</v>
      </c>
    </row>
    <row r="68" spans="1:2">
      <c r="A68" s="5"/>
    </row>
    <row r="69" spans="1:2">
      <c r="A69" s="5" t="s">
        <v>71</v>
      </c>
    </row>
    <row r="70" spans="1:2">
      <c r="A70" s="5" t="s">
        <v>72</v>
      </c>
    </row>
    <row r="71" spans="1:2">
      <c r="A71" s="5"/>
    </row>
    <row r="72" spans="1:2">
      <c r="A72" s="5" t="s">
        <v>73</v>
      </c>
    </row>
    <row r="73" spans="1:2">
      <c r="A73" s="5"/>
    </row>
    <row r="74" spans="1:2">
      <c r="A74" s="2" t="s">
        <v>74</v>
      </c>
    </row>
    <row r="75" spans="1:2">
      <c r="A75" s="2" t="s">
        <v>75</v>
      </c>
    </row>
    <row r="76" spans="1:2">
      <c r="A76" s="2" t="s">
        <v>76</v>
      </c>
    </row>
    <row r="78" spans="1:2">
      <c r="A78" s="2" t="s">
        <v>77</v>
      </c>
    </row>
    <row r="79" spans="1:2">
      <c r="A79" s="2" t="s">
        <v>78</v>
      </c>
    </row>
    <row r="81" spans="1:6" s="5" customFormat="1">
      <c r="A81" s="5" t="s">
        <v>18</v>
      </c>
      <c r="D81" s="5" t="s">
        <v>21</v>
      </c>
      <c r="F81" s="5" t="s">
        <v>22</v>
      </c>
    </row>
    <row r="84" spans="1:6" ht="19.5" thickBot="1">
      <c r="A84" s="5"/>
      <c r="B84" s="8" t="s">
        <v>18</v>
      </c>
      <c r="C84" s="8" t="s">
        <v>21</v>
      </c>
      <c r="D84" s="8" t="s">
        <v>22</v>
      </c>
      <c r="E84" s="8"/>
    </row>
    <row r="85" spans="1:6" ht="47.5" customHeight="1" thickBot="1">
      <c r="A85" s="20" t="s">
        <v>79</v>
      </c>
      <c r="B85" s="21" t="s">
        <v>80</v>
      </c>
      <c r="C85" s="21" t="s">
        <v>81</v>
      </c>
      <c r="D85" s="21" t="s">
        <v>82</v>
      </c>
      <c r="E85" s="22" t="s">
        <v>33</v>
      </c>
    </row>
    <row r="86" spans="1:6">
      <c r="A86" s="23" t="s">
        <v>83</v>
      </c>
      <c r="B86" s="7" t="str" cm="1">
        <f t="array" ref="B86:B95">ASC(A86:A95)</f>
        <v>ABC ｲｲﾀﾞ</v>
      </c>
      <c r="C86" s="7" t="str" cm="1">
        <f t="array" ref="C86:C95">UPPER(_xlfn.ANCHORARRAY(B86))</f>
        <v>ABC ｲｲﾀﾞ</v>
      </c>
      <c r="D86" s="7" t="str" cm="1">
        <f t="array" ref="D86:D95">SUBSTITUTE(_xlfn.ANCHORARRAY(C86)," ","")</f>
        <v>ABCｲｲﾀﾞ</v>
      </c>
      <c r="E86" s="7" t="str" cm="1">
        <f t="array" ref="E86:E95">SUBSTITUTE(UPPER(ASC(A86:A95))," ","")</f>
        <v>ABCｲｲﾀﾞ</v>
      </c>
    </row>
    <row r="87" spans="1:6">
      <c r="A87" s="23" t="s">
        <v>84</v>
      </c>
      <c r="B87" s="7" t="str">
        <v>abcｲｲﾀﾞ</v>
      </c>
      <c r="C87" s="7" t="str">
        <v>ABCｲｲﾀﾞ</v>
      </c>
      <c r="D87" s="7" t="str">
        <v>ABCｲｲﾀﾞ</v>
      </c>
      <c r="E87" s="7" t="str">
        <v>ABCｲｲﾀﾞ</v>
      </c>
    </row>
    <row r="88" spans="1:6">
      <c r="A88" s="23" t="s">
        <v>85</v>
      </c>
      <c r="B88" s="7" t="str">
        <v>BCｱｵﾓﾘ</v>
      </c>
      <c r="C88" s="7" t="str">
        <v>BCｱｵﾓﾘ</v>
      </c>
      <c r="D88" s="7" t="str">
        <v>BCｱｵﾓﾘ</v>
      </c>
      <c r="E88" s="7" t="str">
        <v>BCｱｵﾓﾘ</v>
      </c>
    </row>
    <row r="89" spans="1:6">
      <c r="A89" s="23" t="s">
        <v>86</v>
      </c>
      <c r="B89" s="7" t="str">
        <v>bcｱｵﾓﾘ</v>
      </c>
      <c r="C89" s="7" t="str">
        <v>BCｱｵﾓﾘ</v>
      </c>
      <c r="D89" s="7" t="str">
        <v>BCｱｵﾓﾘ</v>
      </c>
      <c r="E89" s="7" t="str">
        <v>BCｱｵﾓﾘ</v>
      </c>
    </row>
    <row r="90" spans="1:6">
      <c r="A90" s="23" t="s">
        <v>87</v>
      </c>
      <c r="B90" s="7" t="str">
        <v>BBﾋﾛｼﾏ</v>
      </c>
      <c r="C90" s="7" t="str">
        <v>BBﾋﾛｼﾏ</v>
      </c>
      <c r="D90" s="7" t="str">
        <v>BBﾋﾛｼﾏ</v>
      </c>
      <c r="E90" s="7" t="str">
        <v>BBﾋﾛｼﾏ</v>
      </c>
    </row>
    <row r="91" spans="1:6">
      <c r="A91" s="23" t="s">
        <v>88</v>
      </c>
      <c r="B91" s="7" t="str">
        <v>bb ﾋﾛｼﾏ</v>
      </c>
      <c r="C91" s="7" t="str">
        <v>BB ﾋﾛｼﾏ</v>
      </c>
      <c r="D91" s="7" t="str">
        <v>BBﾋﾛｼﾏ</v>
      </c>
      <c r="E91" s="7" t="str">
        <v>BBﾋﾛｼﾏ</v>
      </c>
    </row>
    <row r="92" spans="1:6">
      <c r="A92" s="23" t="s">
        <v>89</v>
      </c>
      <c r="B92" s="7" t="str">
        <v>CCCﾅｺﾞﾔ</v>
      </c>
      <c r="C92" s="7" t="str">
        <v>CCCﾅｺﾞﾔ</v>
      </c>
      <c r="D92" s="7" t="str">
        <v>CCCﾅｺﾞﾔ</v>
      </c>
      <c r="E92" s="7" t="str">
        <v>CCCﾅｺﾞﾔ</v>
      </c>
    </row>
    <row r="93" spans="1:6">
      <c r="A93" s="23" t="s">
        <v>90</v>
      </c>
      <c r="B93" s="7" t="str">
        <v>cccﾅｺﾞﾔ</v>
      </c>
      <c r="C93" s="7" t="str">
        <v>CCCﾅｺﾞﾔ</v>
      </c>
      <c r="D93" s="7" t="str">
        <v>CCCﾅｺﾞﾔ</v>
      </c>
      <c r="E93" s="7" t="str">
        <v>CCCﾅｺﾞﾔ</v>
      </c>
    </row>
    <row r="94" spans="1:6">
      <c r="A94" s="23" t="s">
        <v>91</v>
      </c>
      <c r="B94" s="7" t="str">
        <v>MM ｵｵｻｶ</v>
      </c>
      <c r="C94" s="7" t="str">
        <v>MM ｵｵｻｶ</v>
      </c>
      <c r="D94" s="7" t="str">
        <v>MMｵｵｻｶ</v>
      </c>
      <c r="E94" s="7" t="str">
        <v>MMｵｵｻｶ</v>
      </c>
    </row>
    <row r="95" spans="1:6">
      <c r="A95" s="23" t="s">
        <v>92</v>
      </c>
      <c r="B95" s="7" t="str">
        <v>mmｵｵｻｶ</v>
      </c>
      <c r="C95" s="7" t="str">
        <v>MMｵｵｻｶ</v>
      </c>
      <c r="D95" s="7" t="str">
        <v>MMｵｵｻｶ</v>
      </c>
      <c r="E95" s="7" t="str">
        <v>MMｵｵｻｶ</v>
      </c>
    </row>
    <row r="97" spans="1:1">
      <c r="A97" s="5" t="s">
        <v>93</v>
      </c>
    </row>
    <row r="98" spans="1:1">
      <c r="A98" s="5"/>
    </row>
    <row r="101" spans="1:1">
      <c r="A101" s="2" t="s">
        <v>51</v>
      </c>
    </row>
    <row r="102" spans="1:1">
      <c r="A102" s="2" t="s">
        <v>94</v>
      </c>
    </row>
    <row r="103" spans="1:1">
      <c r="A103" s="4" t="s">
        <v>95</v>
      </c>
    </row>
    <row r="104" spans="1:1">
      <c r="A104" s="4" t="s">
        <v>96</v>
      </c>
    </row>
    <row r="106" spans="1:1">
      <c r="A106" s="2" t="s">
        <v>97</v>
      </c>
    </row>
    <row r="107" spans="1:1">
      <c r="A107" s="4" t="s">
        <v>98</v>
      </c>
    </row>
    <row r="108" spans="1:1">
      <c r="A108" s="4" t="s">
        <v>99</v>
      </c>
    </row>
    <row r="110" spans="1:1">
      <c r="A110" s="2" t="s">
        <v>100</v>
      </c>
    </row>
    <row r="111" spans="1:1">
      <c r="A111" s="4" t="s">
        <v>101</v>
      </c>
    </row>
    <row r="112" spans="1:1">
      <c r="A112" s="4" t="s">
        <v>102</v>
      </c>
    </row>
    <row r="113" spans="1:1">
      <c r="A113" s="4"/>
    </row>
    <row r="114" spans="1:1">
      <c r="A114" s="2" t="s">
        <v>103</v>
      </c>
    </row>
    <row r="115" spans="1:1">
      <c r="A115" s="4" t="s">
        <v>104</v>
      </c>
    </row>
    <row r="116" spans="1:1">
      <c r="A116" s="4" t="s">
        <v>105</v>
      </c>
    </row>
    <row r="118" spans="1:1">
      <c r="A118" s="2" t="s">
        <v>106</v>
      </c>
    </row>
    <row r="119" spans="1:1">
      <c r="A119" s="4" t="str">
        <f>LOWER(SUBSTITUTE(ASC(A1)," ",""))</f>
        <v>作業列で壊れない式を作る【excel】</v>
      </c>
    </row>
    <row r="120" spans="1:1">
      <c r="A120" s="4" t="s">
        <v>107</v>
      </c>
    </row>
    <row r="121" spans="1:1">
      <c r="A121" s="2" t="s">
        <v>7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作業列活用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2026-09-09T12:07:54Z</dcterms:created>
  <dcterms:modified xsi:type="dcterms:W3CDTF">2026-09-09T12:08:42Z</dcterms:modified>
</cp:coreProperties>
</file>