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87B34351-C3F0-4FA8-B3D9-E0D009A252E1}" xr6:coauthVersionLast="47" xr6:coauthVersionMax="47" xr10:uidLastSave="{00000000-0000-0000-0000-000000000000}"/>
  <bookViews>
    <workbookView xWindow="-110" yWindow="-110" windowWidth="19420" windowHeight="10300" xr2:uid="{710D5A02-5D52-4E0B-B339-EDFE3B7F8657}"/>
  </bookViews>
  <sheets>
    <sheet name="⑩CHOOSECOLS講習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19" i="1" l="1" a="1"/>
  <c r="D92" i="1" a="1"/>
  <c r="D91" i="1" a="1"/>
  <c r="D90" i="1" a="1"/>
  <c r="D89" i="1" a="1"/>
  <c r="D88" i="1" a="1"/>
  <c r="D87" i="1" a="1"/>
  <c r="D86" i="1" a="1"/>
  <c r="D85" i="1" a="1"/>
  <c r="D84" i="1" a="1"/>
  <c r="D83" i="1" a="1"/>
  <c r="D78" i="1" a="1"/>
  <c r="D77" i="1" a="1"/>
  <c r="D76" i="1" a="1"/>
  <c r="D75" i="1" a="1"/>
  <c r="D74" i="1" a="1"/>
  <c r="D73" i="1" a="1"/>
  <c r="D72" i="1" a="1"/>
  <c r="D71" i="1" a="1"/>
  <c r="D70" i="1" a="1"/>
  <c r="D69" i="1" a="1"/>
  <c r="F50" i="1" a="1"/>
  <c r="E35" i="1" a="1"/>
  <c r="E12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2" authorId="0" shapeId="0" xr:uid="{B4B52E6C-73AA-4F21-BFCF-F5450AA51833}">
      <text>
        <r>
          <rPr>
            <sz val="24"/>
            <color indexed="81"/>
            <rFont val="MS P ゴシック"/>
            <family val="3"/>
            <charset val="128"/>
          </rPr>
          <t>=CHOOSECOLS(A12:C14,1,3)</t>
        </r>
      </text>
    </comment>
    <comment ref="E35" authorId="0" shapeId="0" xr:uid="{BA57C239-5547-40A6-A313-2FF954421D37}">
      <text>
        <r>
          <rPr>
            <sz val="24"/>
            <color indexed="81"/>
            <rFont val="MS P ゴシック"/>
            <family val="3"/>
            <charset val="128"/>
          </rPr>
          <t>=CHOOSECOLS(A35:C37,3,1)</t>
        </r>
      </text>
    </comment>
    <comment ref="F50" authorId="0" shapeId="0" xr:uid="{3C521FD7-F425-4D61-ABCB-018059952642}">
      <text>
        <r>
          <rPr>
            <sz val="24"/>
            <color indexed="81"/>
            <rFont val="MS P ゴシック"/>
            <family val="3"/>
            <charset val="128"/>
          </rPr>
          <t>=CHOOSECOLS(A50:D52,2,3)</t>
        </r>
      </text>
    </comment>
    <comment ref="D69" authorId="0" shapeId="0" xr:uid="{12887C1A-02D3-4414-A7E7-6B8950C14F46}">
      <text>
        <r>
          <rPr>
            <sz val="24"/>
            <color indexed="81"/>
            <rFont val="MS P ゴシック"/>
            <family val="3"/>
            <charset val="128"/>
          </rPr>
          <t>=CHOOSECOLS(TEXTSPLIT(A69,"-",,1),2,3)</t>
        </r>
      </text>
    </comment>
    <comment ref="D83" authorId="0" shapeId="0" xr:uid="{55799A85-ED13-4EDE-B33A-51B1A9912AE8}">
      <text>
        <r>
          <rPr>
            <sz val="24"/>
            <color indexed="81"/>
            <rFont val="MS P ゴシック"/>
            <family val="3"/>
            <charset val="128"/>
          </rPr>
          <t>=CHOOSECOLS(TEXTSPLIT(A69,"-",,1),3,2)</t>
        </r>
      </text>
    </comment>
    <comment ref="A119" authorId="0" shapeId="0" xr:uid="{FF12C555-C7B6-43FD-B708-5C220C1C6D05}">
      <text>
        <r>
          <rPr>
            <sz val="24"/>
            <color indexed="81"/>
            <rFont val="MS P ゴシック"/>
            <family val="3"/>
            <charset val="128"/>
          </rPr>
          <t>=CHOOSECOLS(A106:K116,A105,E105,J105)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<sst xmlns="http://schemas.openxmlformats.org/spreadsheetml/2006/main" count="158" uniqueCount="129">
  <si>
    <t>CHOOSECOLS関数_講習</t>
    <phoneticPr fontId="3"/>
  </si>
  <si>
    <r>
      <rPr>
        <sz val="12"/>
        <color rgb="FFFF0000"/>
        <rFont val="メイリオ"/>
        <family val="3"/>
        <charset val="128"/>
      </rPr>
      <t>✏️</t>
    </r>
    <r>
      <rPr>
        <sz val="12"/>
        <color theme="1"/>
        <rFont val="メイリオ"/>
        <family val="3"/>
        <charset val="128"/>
      </rPr>
      <t xml:space="preserve"> 1.講習では黄色のセルに数式が入っています。</t>
    </r>
    <phoneticPr fontId="3"/>
  </si>
  <si>
    <r>
      <rPr>
        <b/>
        <sz val="18"/>
        <color rgb="FFFF0000"/>
        <rFont val="メイリオ"/>
        <family val="3"/>
        <charset val="128"/>
      </rPr>
      <t>✨</t>
    </r>
    <r>
      <rPr>
        <b/>
        <sz val="18"/>
        <color theme="1"/>
        <rFont val="メイリオ"/>
        <family val="3"/>
        <charset val="128"/>
      </rPr>
      <t xml:space="preserve"> この講習で、あなたのデータは静かに研ぎ澄まされていきます。</t>
    </r>
    <phoneticPr fontId="3"/>
  </si>
  <si>
    <t>　広がりすぎた表の中から、本当に必要な列だけがそっと浮かび上がります。</t>
  </si>
  <si>
    <t>　不要な列に気を取られることも、視線を迷わせることもありません。</t>
  </si>
  <si>
    <t>　CHOOSECOLSは、あなたが築いてきたスピルの世界を、</t>
  </si>
  <si>
    <t>　より見通しよく、より扱いやすく整えてくれる関数です。</t>
  </si>
  <si>
    <t>ここから、表はあなたの意図に沿って静かに形を整えていきます。</t>
  </si>
  <si>
    <t>_________________________________________________________________________________________________________________</t>
    <phoneticPr fontId="3"/>
  </si>
  <si>
    <t>講習_1</t>
    <phoneticPr fontId="3"/>
  </si>
  <si>
    <t>次の表から「商品」と「価格」だけを取り出しなさい。</t>
  </si>
  <si>
    <t>回答</t>
    <rPh sb="0" eb="2">
      <t>カイトウ</t>
    </rPh>
    <phoneticPr fontId="3"/>
  </si>
  <si>
    <t>商品</t>
  </si>
  <si>
    <t>カテゴリ</t>
  </si>
  <si>
    <t>価格</t>
  </si>
  <si>
    <t>りんご</t>
  </si>
  <si>
    <t>果物</t>
  </si>
  <si>
    <t>みかん</t>
  </si>
  <si>
    <t>バナナ</t>
  </si>
  <si>
    <r>
      <rPr>
        <sz val="12"/>
        <color rgb="FFFF0000"/>
        <rFont val="メイリオ"/>
        <family val="3"/>
        <charset val="128"/>
      </rPr>
      <t xml:space="preserve">🔍 </t>
    </r>
    <r>
      <rPr>
        <sz val="12"/>
        <color theme="1"/>
        <rFont val="メイリオ"/>
        <family val="3"/>
        <charset val="128"/>
      </rPr>
      <t>今回のポイント</t>
    </r>
    <phoneticPr fontId="3"/>
  </si>
  <si>
    <t>・CHOOSECOLSは列を選ぶ関数</t>
    <phoneticPr fontId="3"/>
  </si>
  <si>
    <t>元の表から、必要な列だけを抜き出せる</t>
  </si>
  <si>
    <t>・列番号は左から数える</t>
    <phoneticPr fontId="3"/>
  </si>
  <si>
    <t>1列目＝商品、2列目＝カテゴリ、3列目＝価格</t>
  </si>
  <si>
    <t>・指定しなかった列は出てこない</t>
    <phoneticPr fontId="3"/>
  </si>
  <si>
    <t>カテゴリ列（2列目）は指定していないので結果に含まれない</t>
  </si>
  <si>
    <t>・列の順番は自由に変えられる</t>
    <phoneticPr fontId="3"/>
  </si>
  <si>
    <t>1,3 と指定すれば「商品→価格」、3,1 と指定すれば「価格→商品」</t>
  </si>
  <si>
    <t>・スピルで自動展開される</t>
    <phoneticPr fontId="3"/>
  </si>
  <si>
    <t>1つの数式で、下方向に自動で広がる</t>
  </si>
  <si>
    <r>
      <rPr>
        <sz val="12"/>
        <color rgb="FFFF0000"/>
        <rFont val="メイリオ"/>
        <family val="3"/>
        <charset val="128"/>
      </rPr>
      <t xml:space="preserve">📘 </t>
    </r>
    <r>
      <rPr>
        <sz val="12"/>
        <color theme="1"/>
        <rFont val="メイリオ"/>
        <family val="3"/>
        <charset val="128"/>
      </rPr>
      <t>関数の引数一覧</t>
    </r>
    <phoneticPr fontId="3"/>
  </si>
  <si>
    <t>・配列（array）</t>
  </si>
  <si>
    <t>列を取り出したい元の範囲</t>
  </si>
  <si>
    <t>・列番号1（col_num1）</t>
  </si>
  <si>
    <t>取り出したい列番号（左から数える）</t>
  </si>
  <si>
    <t>・列番号2（col_num2）</t>
  </si>
  <si>
    <t>複数列を取り出すときに追加で指定する列番号</t>
  </si>
  <si>
    <t>・列番号は自由な順番で指定可能</t>
  </si>
  <si>
    <t>例：3,1 と指定すれば「3列目→1列目」の順で出力</t>
  </si>
  <si>
    <t>・指定しなかった列は除外される</t>
  </si>
  <si>
    <t>不要な列は自動的に結果から外れる</t>
  </si>
  <si>
    <t>・スピルで自動展開される</t>
  </si>
  <si>
    <t>結果は縦方向に自動で広がる</t>
  </si>
  <si>
    <t>講習_2</t>
  </si>
  <si>
    <t>次の表から「価格 → 商品」の順番で取り出しなさい。</t>
  </si>
  <si>
    <t>回答</t>
    <phoneticPr fontId="3"/>
  </si>
  <si>
    <t>・列番号は自由な順番で指定できる</t>
  </si>
  <si>
    <t>3,1 と指定すれば「価格→商品」の順で出力される</t>
  </si>
  <si>
    <t>・元の表の列順に依存しない</t>
  </si>
  <si>
    <t>CHOOSECOLSは指定した順番で新しい表を作る</t>
  </si>
  <si>
    <t>・指定しなかった列は出てこない</t>
  </si>
  <si>
    <t>・列の並び替えが簡単にできる</t>
  </si>
  <si>
    <t>手作業で列を入れ替える必要がなくなる</t>
  </si>
  <si>
    <t>演習_3</t>
  </si>
  <si>
    <t>次の表から「氏名」と「年齢」だけを取り出しなさい。</t>
  </si>
  <si>
    <t>演習_回答3</t>
  </si>
  <si>
    <t>社員ID</t>
  </si>
  <si>
    <t>氏名</t>
  </si>
  <si>
    <t>年齢</t>
  </si>
  <si>
    <t>部署</t>
  </si>
  <si>
    <t>E01</t>
  </si>
  <si>
    <t>佐藤</t>
  </si>
  <si>
    <t>営業</t>
  </si>
  <si>
    <t>E02</t>
  </si>
  <si>
    <t>鈴木</t>
  </si>
  <si>
    <t>総務</t>
  </si>
  <si>
    <t>E03</t>
  </si>
  <si>
    <t>高橋</t>
  </si>
  <si>
    <t>経理</t>
  </si>
  <si>
    <r>
      <rPr>
        <sz val="12"/>
        <color rgb="FFFF0000"/>
        <rFont val="メイリオ"/>
        <family val="3"/>
        <charset val="128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3"/>
  </si>
  <si>
    <t>・必要な列だけを指定して取り出す</t>
  </si>
  <si>
    <t>2列目（氏名）と3列目（年齢）だけを選ぶ</t>
  </si>
  <si>
    <t>社員IDや部署は結果に含まれない</t>
  </si>
  <si>
    <t>・列番号は左から数える</t>
  </si>
  <si>
    <t>1＝社員ID、2＝氏名、3＝年齢、4＝部署</t>
  </si>
  <si>
    <t>・複数列はカンマで並べて指定する</t>
  </si>
  <si>
    <t>=CHOOSECOLS(範囲, 2, 3) のように書く</t>
  </si>
  <si>
    <t>・スピルで自動展開される　</t>
    <phoneticPr fontId="3"/>
  </si>
  <si>
    <t>指定した列だけが自動的に展開される</t>
  </si>
  <si>
    <t>演習_4</t>
    <phoneticPr fontId="3"/>
  </si>
  <si>
    <t>CHOOSECOLS×TEXTSPIRT</t>
    <phoneticPr fontId="3"/>
  </si>
  <si>
    <t>① 部署データから「部 → 氏名」の順番で取り出しなさい。</t>
  </si>
  <si>
    <t>　（TEXTSPLIT で分解し、CHOOSECOLS で 2列目・3列目を抜く）</t>
  </si>
  <si>
    <t>部署データ</t>
    <rPh sb="0" eb="2">
      <t>ブショ</t>
    </rPh>
    <phoneticPr fontId="3"/>
  </si>
  <si>
    <t>部</t>
    <rPh sb="0" eb="1">
      <t>ブ</t>
    </rPh>
    <phoneticPr fontId="3"/>
  </si>
  <si>
    <t>氏名</t>
    <rPh sb="0" eb="2">
      <t>シメイ</t>
    </rPh>
    <phoneticPr fontId="3"/>
  </si>
  <si>
    <t>東京本社-営業部-佐藤 悠人-29</t>
  </si>
  <si>
    <t>名古屋支店-経理部-田中 翔太-33</t>
  </si>
  <si>
    <t>大阪支店-総務部-高橋 亮-27</t>
  </si>
  <si>
    <t>福岡支店-人事部-中村 海斗-31</t>
  </si>
  <si>
    <t>東京本社-総務部-山本 陽介-28</t>
  </si>
  <si>
    <t>名古屋支店-人事部-小林 慎-34</t>
  </si>
  <si>
    <t>大阪支店-経理部-加藤 優-26</t>
  </si>
  <si>
    <t>福岡支店-営業部-伊藤 大輝-32</t>
  </si>
  <si>
    <t>東京本社-人事部-渡辺 智也-30</t>
  </si>
  <si>
    <t>大阪支店-総務部-松本 陸-25</t>
  </si>
  <si>
    <t>② 部署データから「氏名 → 部」の順番で取り出しなさい。</t>
  </si>
  <si>
    <t>　（TEXTSPLIT で分解し、CHOOSECOLS で 3列目・2列目を抜く）</t>
  </si>
  <si>
    <r>
      <rPr>
        <sz val="12"/>
        <color rgb="FFFF0000"/>
        <rFont val="Segoe UI Emoji"/>
        <family val="2"/>
      </rPr>
      <t>🔍</t>
    </r>
    <r>
      <rPr>
        <sz val="12"/>
        <color rgb="FFFF0000"/>
        <rFont val="メイリオ"/>
        <family val="3"/>
        <charset val="128"/>
      </rPr>
      <t xml:space="preserve"> </t>
    </r>
    <r>
      <rPr>
        <sz val="12"/>
        <color theme="1"/>
        <rFont val="メイリオ"/>
        <family val="3"/>
        <charset val="128"/>
      </rPr>
      <t>今回のポイント</t>
    </r>
    <phoneticPr fontId="3"/>
  </si>
  <si>
    <t>・TEXTSPLITで「-」区切りの文字列を4つの要素に分解できる</t>
  </si>
  <si>
    <t>・CHOOSECOLSで必要な列だけを抜き出す（今回は 2列目・3列目）</t>
  </si>
  <si>
    <t>・列の順番は自由に入れ替えられる（2,3 と 3,2 の違い）</t>
  </si>
  <si>
    <t>・TEXTSPLIT → CHOOSECOLS の組み合わせで“文字列→表”が一瞬で作れる</t>
  </si>
  <si>
    <t>・部署データのような「まとまった文字列」から必要情報だけを抽出できる</t>
  </si>
  <si>
    <t>演習_5</t>
  </si>
  <si>
    <t>この表は名古屋にあるスーパーの日別売上です。</t>
  </si>
  <si>
    <t>次の横に幅の広い表（200列あると仮定）から、</t>
  </si>
  <si>
    <t>【大須店】と【上前津店】の列だけを取り出しなさい。</t>
  </si>
  <si>
    <t>日付</t>
    <rPh sb="0" eb="2">
      <t>ヒヅケ</t>
    </rPh>
    <phoneticPr fontId="3"/>
  </si>
  <si>
    <t>栄店</t>
  </si>
  <si>
    <t>名駅店</t>
  </si>
  <si>
    <t>金山店</t>
  </si>
  <si>
    <t>大須店</t>
  </si>
  <si>
    <t>今池店</t>
  </si>
  <si>
    <t>八事店</t>
  </si>
  <si>
    <t>本山店</t>
  </si>
  <si>
    <t>星ヶ丘店</t>
  </si>
  <si>
    <t>上前津店</t>
  </si>
  <si>
    <t>新瑞橋店</t>
  </si>
  <si>
    <t>◆◇ 今回のポイント ◇◆</t>
  </si>
  <si>
    <t xml:space="preserve">🔹 CHOOSECOLS は「列番号」で列を抜き出す関数  </t>
  </si>
  <si>
    <t xml:space="preserve">🔹 横に広い表（200列など）でも必要な列だけを抽出できる  </t>
  </si>
  <si>
    <t xml:space="preserve">🔹 列番号をセル参照で管理すると、数式を触らずに列を切り替えられる  </t>
  </si>
  <si>
    <r>
      <rPr>
        <sz val="11"/>
        <color theme="1"/>
        <rFont val="Segoe UI Emoji"/>
        <family val="2"/>
      </rPr>
      <t>🔹</t>
    </r>
    <r>
      <rPr>
        <sz val="11"/>
        <color theme="1"/>
        <rFont val="メイリオ"/>
        <family val="3"/>
        <charset val="128"/>
      </rPr>
      <t xml:space="preserve"> 200列あっても、はじから数えなくていい（セルに列番号を置けばOK）</t>
    </r>
    <phoneticPr fontId="3"/>
  </si>
  <si>
    <t xml:space="preserve">🔹 実務では「必要な列だけ抜く」「提出フォーマットに合わせる」で最強  </t>
  </si>
  <si>
    <t xml:space="preserve">🔹 TAKE との違い：CHOOSECOLS は“列番号”、TAKE は“位置”で抜く  </t>
  </si>
  <si>
    <t xml:space="preserve">🔹 店名（大須店・上前津店）を見て自分で列番号を判断する練習になる  </t>
  </si>
  <si>
    <t xml:space="preserve">🔹 列番号行（1〜11）をつけると読者が迷わず理解できる  </t>
  </si>
  <si>
    <t>🔹 実務の「壊れない表」を作るときに CHOOSECOLS は特に有効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</si>
</sst>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Arial Unicode MS"/>
      <family val="2"/>
    </font>
    <font>
      <sz val="12"/>
      <color theme="1"/>
      <name val="メイリオ"/>
      <family val="2"/>
      <charset val="128"/>
    </font>
    <font>
      <sz val="12"/>
      <color rgb="FFFF0000"/>
      <name val="Segoe UI Emoji"/>
      <family val="2"/>
    </font>
    <font>
      <sz val="11"/>
      <color theme="1"/>
      <name val="メイリオ"/>
      <family val="2"/>
      <charset val="128"/>
    </font>
    <font>
      <sz val="11"/>
      <color theme="1"/>
      <name val="Segoe UI Emoji"/>
      <family val="2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left" vertical="center" indent="2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56" fontId="4" fillId="0" borderId="1" xfId="0" applyNumberFormat="1" applyFont="1" applyBorder="1">
      <alignment vertical="center"/>
    </xf>
    <xf numFmtId="38" fontId="4" fillId="0" borderId="1" xfId="1" applyFont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DCBA17F4-3CE6-4194-B4D3-DF036400B43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8C8D-51C7-4662-999E-1A0CB6638DC3}">
  <sheetPr codeName="Sheet11">
    <tabColor theme="1"/>
  </sheetPr>
  <dimension ref="A1:K144"/>
  <sheetViews>
    <sheetView showGridLines="0" tabSelected="1" zoomScale="94" zoomScaleNormal="94" workbookViewId="0">
      <selection activeCell="A2" sqref="A2"/>
    </sheetView>
  </sheetViews>
  <sheetFormatPr defaultRowHeight="19"/>
  <cols>
    <col min="1" max="17" width="14.58203125" style="2" customWidth="1"/>
    <col min="18" max="16384" width="8.6640625" style="2"/>
  </cols>
  <sheetData>
    <row r="1" spans="1:6" ht="31.5">
      <c r="A1" s="1" t="s">
        <v>0</v>
      </c>
      <c r="D1" s="3"/>
      <c r="F1" s="2" t="s">
        <v>1</v>
      </c>
    </row>
    <row r="2" spans="1:6" ht="28.5">
      <c r="A2" s="4" t="s">
        <v>2</v>
      </c>
      <c r="D2" s="3"/>
    </row>
    <row r="3" spans="1:6">
      <c r="A3" s="5" t="s">
        <v>3</v>
      </c>
    </row>
    <row r="4" spans="1:6">
      <c r="A4" s="5" t="s">
        <v>4</v>
      </c>
    </row>
    <row r="5" spans="1:6">
      <c r="A5" s="5" t="s">
        <v>5</v>
      </c>
    </row>
    <row r="6" spans="1:6">
      <c r="A6" s="5" t="s">
        <v>6</v>
      </c>
    </row>
    <row r="7" spans="1:6" s="6" customFormat="1" ht="28.5">
      <c r="A7" s="6" t="s">
        <v>7</v>
      </c>
    </row>
    <row r="8" spans="1:6">
      <c r="A8" s="2" t="s">
        <v>8</v>
      </c>
    </row>
    <row r="9" spans="1:6">
      <c r="A9" s="7" t="s">
        <v>9</v>
      </c>
      <c r="B9" s="2" t="s">
        <v>10</v>
      </c>
    </row>
    <row r="10" spans="1:6">
      <c r="E10" s="7" t="s">
        <v>11</v>
      </c>
    </row>
    <row r="11" spans="1:6">
      <c r="A11" s="8" t="s">
        <v>12</v>
      </c>
      <c r="B11" s="8" t="s">
        <v>13</v>
      </c>
      <c r="C11" s="8" t="s">
        <v>14</v>
      </c>
      <c r="E11" s="9" t="s">
        <v>12</v>
      </c>
      <c r="F11" s="9" t="s">
        <v>14</v>
      </c>
    </row>
    <row r="12" spans="1:6">
      <c r="A12" s="8" t="s">
        <v>15</v>
      </c>
      <c r="B12" s="8" t="s">
        <v>16</v>
      </c>
      <c r="C12" s="8">
        <v>120</v>
      </c>
      <c r="E12" s="10" t="str" cm="1">
        <f t="array" ref="E12:F14">_xlfn.CHOOSECOLS(A12:C14,1,3)</f>
        <v>りんご</v>
      </c>
      <c r="F12" s="11">
        <v>120</v>
      </c>
    </row>
    <row r="13" spans="1:6">
      <c r="A13" s="8" t="s">
        <v>17</v>
      </c>
      <c r="B13" s="8" t="s">
        <v>16</v>
      </c>
      <c r="C13" s="8">
        <v>150</v>
      </c>
      <c r="E13" s="12" t="str">
        <v>みかん</v>
      </c>
      <c r="F13" s="12">
        <v>150</v>
      </c>
    </row>
    <row r="14" spans="1:6">
      <c r="A14" s="8" t="s">
        <v>18</v>
      </c>
      <c r="B14" s="8" t="s">
        <v>16</v>
      </c>
      <c r="C14" s="8">
        <v>180</v>
      </c>
      <c r="E14" s="12" t="str">
        <v>バナナ</v>
      </c>
      <c r="F14" s="12">
        <v>180</v>
      </c>
    </row>
    <row r="17" spans="1:4">
      <c r="A17" s="2" t="s">
        <v>19</v>
      </c>
    </row>
    <row r="18" spans="1:4">
      <c r="A18" s="13" t="s">
        <v>20</v>
      </c>
      <c r="D18" s="2" t="s">
        <v>21</v>
      </c>
    </row>
    <row r="19" spans="1:4">
      <c r="A19" s="13" t="s">
        <v>22</v>
      </c>
      <c r="D19" s="2" t="s">
        <v>23</v>
      </c>
    </row>
    <row r="20" spans="1:4">
      <c r="A20" s="13" t="s">
        <v>24</v>
      </c>
      <c r="D20" s="2" t="s">
        <v>25</v>
      </c>
    </row>
    <row r="21" spans="1:4">
      <c r="A21" s="13" t="s">
        <v>26</v>
      </c>
      <c r="D21" s="2" t="s">
        <v>27</v>
      </c>
    </row>
    <row r="22" spans="1:4">
      <c r="A22" s="13" t="s">
        <v>28</v>
      </c>
      <c r="D22" s="2" t="s">
        <v>29</v>
      </c>
    </row>
    <row r="24" spans="1:4">
      <c r="A24" s="14" t="s">
        <v>30</v>
      </c>
    </row>
    <row r="25" spans="1:4">
      <c r="A25" s="13" t="s">
        <v>31</v>
      </c>
      <c r="D25" s="2" t="s">
        <v>32</v>
      </c>
    </row>
    <row r="26" spans="1:4">
      <c r="A26" s="13" t="s">
        <v>33</v>
      </c>
      <c r="D26" s="2" t="s">
        <v>34</v>
      </c>
    </row>
    <row r="27" spans="1:4">
      <c r="A27" s="13" t="s">
        <v>35</v>
      </c>
      <c r="D27" s="2" t="s">
        <v>36</v>
      </c>
    </row>
    <row r="28" spans="1:4">
      <c r="A28" s="13" t="s">
        <v>37</v>
      </c>
      <c r="D28" s="2" t="s">
        <v>38</v>
      </c>
    </row>
    <row r="29" spans="1:4">
      <c r="A29" s="13" t="s">
        <v>39</v>
      </c>
      <c r="D29" s="2" t="s">
        <v>40</v>
      </c>
    </row>
    <row r="30" spans="1:4">
      <c r="A30" s="13" t="s">
        <v>41</v>
      </c>
      <c r="D30" s="2" t="s">
        <v>42</v>
      </c>
    </row>
    <row r="31" spans="1:4">
      <c r="A31" s="2" t="s">
        <v>8</v>
      </c>
    </row>
    <row r="32" spans="1:4">
      <c r="A32" s="7" t="s">
        <v>43</v>
      </c>
      <c r="B32" s="2" t="s">
        <v>44</v>
      </c>
    </row>
    <row r="33" spans="1:6">
      <c r="E33" s="7" t="s">
        <v>45</v>
      </c>
    </row>
    <row r="34" spans="1:6">
      <c r="A34" s="8" t="s">
        <v>12</v>
      </c>
      <c r="B34" s="8" t="s">
        <v>13</v>
      </c>
      <c r="C34" s="8" t="s">
        <v>14</v>
      </c>
      <c r="E34" s="9" t="s">
        <v>14</v>
      </c>
      <c r="F34" s="8" t="s">
        <v>12</v>
      </c>
    </row>
    <row r="35" spans="1:6">
      <c r="A35" s="8" t="s">
        <v>15</v>
      </c>
      <c r="B35" s="8" t="s">
        <v>16</v>
      </c>
      <c r="C35" s="8">
        <v>120</v>
      </c>
      <c r="E35" s="15" cm="1">
        <f t="array" ref="E35:F37">_xlfn.CHOOSECOLS(A35:C37,3,1)</f>
        <v>120</v>
      </c>
      <c r="F35" s="16" t="str">
        <v>りんご</v>
      </c>
    </row>
    <row r="36" spans="1:6">
      <c r="A36" s="8" t="s">
        <v>17</v>
      </c>
      <c r="B36" s="8" t="s">
        <v>16</v>
      </c>
      <c r="C36" s="8">
        <v>150</v>
      </c>
      <c r="E36" s="17">
        <v>150</v>
      </c>
      <c r="F36" s="17" t="str">
        <v>みかん</v>
      </c>
    </row>
    <row r="37" spans="1:6">
      <c r="A37" s="8" t="s">
        <v>18</v>
      </c>
      <c r="B37" s="8" t="s">
        <v>16</v>
      </c>
      <c r="C37" s="8">
        <v>180</v>
      </c>
      <c r="E37" s="17">
        <v>180</v>
      </c>
      <c r="F37" s="17" t="str">
        <v>バナナ</v>
      </c>
    </row>
    <row r="38" spans="1:6">
      <c r="A38" s="18"/>
      <c r="B38" s="18"/>
      <c r="C38" s="18"/>
      <c r="E38" s="18"/>
      <c r="F38" s="18"/>
    </row>
    <row r="40" spans="1:6">
      <c r="A40" s="2" t="s">
        <v>19</v>
      </c>
    </row>
    <row r="41" spans="1:6">
      <c r="A41" s="13" t="s">
        <v>46</v>
      </c>
      <c r="D41" s="2" t="s">
        <v>47</v>
      </c>
    </row>
    <row r="42" spans="1:6">
      <c r="A42" s="13" t="s">
        <v>48</v>
      </c>
      <c r="D42" s="2" t="s">
        <v>49</v>
      </c>
    </row>
    <row r="43" spans="1:6">
      <c r="A43" s="13" t="s">
        <v>50</v>
      </c>
      <c r="D43" s="2" t="s">
        <v>25</v>
      </c>
    </row>
    <row r="44" spans="1:6">
      <c r="A44" s="13" t="s">
        <v>51</v>
      </c>
      <c r="D44" s="2" t="s">
        <v>52</v>
      </c>
    </row>
    <row r="45" spans="1:6">
      <c r="A45" s="13" t="s">
        <v>41</v>
      </c>
      <c r="D45" s="2" t="s">
        <v>29</v>
      </c>
    </row>
    <row r="46" spans="1:6">
      <c r="A46" s="2" t="s">
        <v>8</v>
      </c>
    </row>
    <row r="47" spans="1:6">
      <c r="A47" s="7" t="s">
        <v>53</v>
      </c>
      <c r="B47" s="2" t="s">
        <v>54</v>
      </c>
    </row>
    <row r="48" spans="1:6">
      <c r="F48" s="7" t="s">
        <v>55</v>
      </c>
    </row>
    <row r="49" spans="1:7">
      <c r="A49" s="8" t="s">
        <v>56</v>
      </c>
      <c r="B49" s="8" t="s">
        <v>57</v>
      </c>
      <c r="C49" s="8" t="s">
        <v>58</v>
      </c>
      <c r="D49" s="8" t="s">
        <v>59</v>
      </c>
      <c r="F49" s="8" t="s">
        <v>57</v>
      </c>
      <c r="G49" s="8" t="s">
        <v>58</v>
      </c>
    </row>
    <row r="50" spans="1:7">
      <c r="A50" s="8" t="s">
        <v>60</v>
      </c>
      <c r="B50" s="8" t="s">
        <v>61</v>
      </c>
      <c r="C50" s="8">
        <v>28</v>
      </c>
      <c r="D50" s="8" t="s">
        <v>62</v>
      </c>
      <c r="F50" s="15" t="str" cm="1">
        <f t="array" ref="F50:G52">_xlfn.CHOOSECOLS(A50:D52,2,3)</f>
        <v>佐藤</v>
      </c>
      <c r="G50" s="16">
        <v>28</v>
      </c>
    </row>
    <row r="51" spans="1:7">
      <c r="A51" s="8" t="s">
        <v>63</v>
      </c>
      <c r="B51" s="8" t="s">
        <v>64</v>
      </c>
      <c r="C51" s="8">
        <v>35</v>
      </c>
      <c r="D51" s="8" t="s">
        <v>65</v>
      </c>
      <c r="F51" s="17" t="str">
        <v>鈴木</v>
      </c>
      <c r="G51" s="17">
        <v>35</v>
      </c>
    </row>
    <row r="52" spans="1:7">
      <c r="A52" s="8" t="s">
        <v>66</v>
      </c>
      <c r="B52" s="8" t="s">
        <v>67</v>
      </c>
      <c r="C52" s="8">
        <v>41</v>
      </c>
      <c r="D52" s="8" t="s">
        <v>68</v>
      </c>
      <c r="F52" s="17" t="str">
        <v>高橋</v>
      </c>
      <c r="G52" s="17">
        <v>41</v>
      </c>
    </row>
    <row r="56" spans="1:7">
      <c r="A56" s="2" t="s">
        <v>69</v>
      </c>
    </row>
    <row r="57" spans="1:7">
      <c r="A57" s="13" t="s">
        <v>70</v>
      </c>
      <c r="D57" s="2" t="s">
        <v>71</v>
      </c>
    </row>
    <row r="58" spans="1:7">
      <c r="A58" s="13" t="s">
        <v>50</v>
      </c>
      <c r="D58" s="2" t="s">
        <v>72</v>
      </c>
    </row>
    <row r="59" spans="1:7">
      <c r="A59" s="13" t="s">
        <v>73</v>
      </c>
      <c r="D59" s="2" t="s">
        <v>74</v>
      </c>
    </row>
    <row r="60" spans="1:7">
      <c r="A60" s="13" t="s">
        <v>75</v>
      </c>
      <c r="D60" s="2" t="s">
        <v>76</v>
      </c>
    </row>
    <row r="61" spans="1:7">
      <c r="A61" s="13" t="s">
        <v>77</v>
      </c>
      <c r="D61" s="2" t="s">
        <v>78</v>
      </c>
    </row>
    <row r="62" spans="1:7">
      <c r="A62" s="2" t="s">
        <v>8</v>
      </c>
    </row>
    <row r="64" spans="1:7">
      <c r="A64" s="7" t="s">
        <v>79</v>
      </c>
      <c r="B64" s="2" t="s">
        <v>80</v>
      </c>
    </row>
    <row r="65" spans="1:5">
      <c r="A65" s="7"/>
    </row>
    <row r="66" spans="1:5">
      <c r="A66" s="7"/>
      <c r="D66" s="2" t="s">
        <v>81</v>
      </c>
    </row>
    <row r="67" spans="1:5">
      <c r="D67" s="2" t="s">
        <v>82</v>
      </c>
    </row>
    <row r="68" spans="1:5">
      <c r="A68" s="2" t="s">
        <v>83</v>
      </c>
      <c r="D68" s="9" t="s">
        <v>84</v>
      </c>
      <c r="E68" s="9" t="s">
        <v>85</v>
      </c>
    </row>
    <row r="69" spans="1:5">
      <c r="A69" s="2" t="s">
        <v>86</v>
      </c>
      <c r="D69" s="19" t="str" cm="1">
        <f t="array" ref="D69:E69">_xlfn.CHOOSECOLS(_xlfn.TEXTSPLIT(A69,"-",,1),2,3)</f>
        <v>営業部</v>
      </c>
      <c r="E69" s="9" t="str">
        <v>佐藤 悠人</v>
      </c>
    </row>
    <row r="70" spans="1:5">
      <c r="A70" s="2" t="s">
        <v>87</v>
      </c>
      <c r="D70" s="19" t="str" cm="1">
        <f t="array" ref="D70:E70">_xlfn.CHOOSECOLS(_xlfn.TEXTSPLIT(A70,"-",,1),2,3)</f>
        <v>経理部</v>
      </c>
      <c r="E70" s="9" t="str">
        <v>田中 翔太</v>
      </c>
    </row>
    <row r="71" spans="1:5">
      <c r="A71" s="2" t="s">
        <v>88</v>
      </c>
      <c r="D71" s="19" t="str" cm="1">
        <f t="array" ref="D71:E71">_xlfn.CHOOSECOLS(_xlfn.TEXTSPLIT(A71,"-",,1),2,3)</f>
        <v>総務部</v>
      </c>
      <c r="E71" s="9" t="str">
        <v>高橋 亮</v>
      </c>
    </row>
    <row r="72" spans="1:5">
      <c r="A72" s="2" t="s">
        <v>89</v>
      </c>
      <c r="D72" s="19" t="str" cm="1">
        <f t="array" ref="D72:E72">_xlfn.CHOOSECOLS(_xlfn.TEXTSPLIT(A72,"-",,1),2,3)</f>
        <v>人事部</v>
      </c>
      <c r="E72" s="9" t="str">
        <v>中村 海斗</v>
      </c>
    </row>
    <row r="73" spans="1:5">
      <c r="A73" s="2" t="s">
        <v>90</v>
      </c>
      <c r="D73" s="19" t="str" cm="1">
        <f t="array" ref="D73:E73">_xlfn.CHOOSECOLS(_xlfn.TEXTSPLIT(A73,"-",,1),2,3)</f>
        <v>総務部</v>
      </c>
      <c r="E73" s="9" t="str">
        <v>山本 陽介</v>
      </c>
    </row>
    <row r="74" spans="1:5">
      <c r="A74" s="2" t="s">
        <v>91</v>
      </c>
      <c r="D74" s="19" t="str" cm="1">
        <f t="array" ref="D74:E74">_xlfn.CHOOSECOLS(_xlfn.TEXTSPLIT(A74,"-",,1),2,3)</f>
        <v>人事部</v>
      </c>
      <c r="E74" s="9" t="str">
        <v>小林 慎</v>
      </c>
    </row>
    <row r="75" spans="1:5">
      <c r="A75" s="2" t="s">
        <v>92</v>
      </c>
      <c r="D75" s="19" t="str" cm="1">
        <f t="array" ref="D75:E75">_xlfn.CHOOSECOLS(_xlfn.TEXTSPLIT(A75,"-",,1),2,3)</f>
        <v>経理部</v>
      </c>
      <c r="E75" s="9" t="str">
        <v>加藤 優</v>
      </c>
    </row>
    <row r="76" spans="1:5">
      <c r="A76" s="2" t="s">
        <v>93</v>
      </c>
      <c r="D76" s="19" t="str" cm="1">
        <f t="array" ref="D76:E76">_xlfn.CHOOSECOLS(_xlfn.TEXTSPLIT(A76,"-",,1),2,3)</f>
        <v>営業部</v>
      </c>
      <c r="E76" s="9" t="str">
        <v>伊藤 大輝</v>
      </c>
    </row>
    <row r="77" spans="1:5">
      <c r="A77" s="2" t="s">
        <v>94</v>
      </c>
      <c r="D77" s="19" t="str" cm="1">
        <f t="array" ref="D77:E77">_xlfn.CHOOSECOLS(_xlfn.TEXTSPLIT(A77,"-",,1),2,3)</f>
        <v>人事部</v>
      </c>
      <c r="E77" s="9" t="str">
        <v>渡辺 智也</v>
      </c>
    </row>
    <row r="78" spans="1:5">
      <c r="A78" s="2" t="s">
        <v>95</v>
      </c>
      <c r="D78" s="19" t="str" cm="1">
        <f t="array" ref="D78:E78">_xlfn.CHOOSECOLS(_xlfn.TEXTSPLIT(A78,"-",,1),2,3)</f>
        <v>総務部</v>
      </c>
      <c r="E78" s="9" t="str">
        <v>松本 陸</v>
      </c>
    </row>
    <row r="80" spans="1:5">
      <c r="D80" s="20" t="s">
        <v>96</v>
      </c>
    </row>
    <row r="81" spans="1:5">
      <c r="D81" s="20" t="s">
        <v>97</v>
      </c>
    </row>
    <row r="82" spans="1:5">
      <c r="D82" s="9" t="s">
        <v>85</v>
      </c>
      <c r="E82" s="9" t="s">
        <v>84</v>
      </c>
    </row>
    <row r="83" spans="1:5">
      <c r="D83" s="19" t="str" cm="1">
        <f t="array" ref="D83:E83">_xlfn.CHOOSECOLS(_xlfn.TEXTSPLIT(A69,"-",,1),3,2)</f>
        <v>佐藤 悠人</v>
      </c>
      <c r="E83" s="9" t="str">
        <v>営業部</v>
      </c>
    </row>
    <row r="84" spans="1:5">
      <c r="D84" s="19" t="str" cm="1">
        <f t="array" ref="D84:E84">_xlfn.CHOOSECOLS(_xlfn.TEXTSPLIT(A70,"-",,1),3,2)</f>
        <v>田中 翔太</v>
      </c>
      <c r="E84" s="9" t="str">
        <v>経理部</v>
      </c>
    </row>
    <row r="85" spans="1:5">
      <c r="D85" s="19" t="str" cm="1">
        <f t="array" ref="D85:E85">_xlfn.CHOOSECOLS(_xlfn.TEXTSPLIT(A71,"-",,1),3,2)</f>
        <v>高橋 亮</v>
      </c>
      <c r="E85" s="9" t="str">
        <v>総務部</v>
      </c>
    </row>
    <row r="86" spans="1:5">
      <c r="D86" s="19" t="str" cm="1">
        <f t="array" ref="D86:E86">_xlfn.CHOOSECOLS(_xlfn.TEXTSPLIT(A72,"-",,1),3,2)</f>
        <v>中村 海斗</v>
      </c>
      <c r="E86" s="9" t="str">
        <v>人事部</v>
      </c>
    </row>
    <row r="87" spans="1:5">
      <c r="D87" s="19" t="str" cm="1">
        <f t="array" ref="D87:E87">_xlfn.CHOOSECOLS(_xlfn.TEXTSPLIT(A73,"-",,1),3,2)</f>
        <v>山本 陽介</v>
      </c>
      <c r="E87" s="9" t="str">
        <v>総務部</v>
      </c>
    </row>
    <row r="88" spans="1:5">
      <c r="D88" s="19" t="str" cm="1">
        <f t="array" ref="D88:E88">_xlfn.CHOOSECOLS(_xlfn.TEXTSPLIT(A74,"-",,1),3,2)</f>
        <v>小林 慎</v>
      </c>
      <c r="E88" s="9" t="str">
        <v>人事部</v>
      </c>
    </row>
    <row r="89" spans="1:5">
      <c r="D89" s="19" t="str" cm="1">
        <f t="array" ref="D89:E89">_xlfn.CHOOSECOLS(_xlfn.TEXTSPLIT(A75,"-",,1),3,2)</f>
        <v>加藤 優</v>
      </c>
      <c r="E89" s="9" t="str">
        <v>経理部</v>
      </c>
    </row>
    <row r="90" spans="1:5">
      <c r="D90" s="19" t="str" cm="1">
        <f t="array" ref="D90:E90">_xlfn.CHOOSECOLS(_xlfn.TEXTSPLIT(A76,"-",,1),3,2)</f>
        <v>伊藤 大輝</v>
      </c>
      <c r="E90" s="9" t="str">
        <v>営業部</v>
      </c>
    </row>
    <row r="91" spans="1:5">
      <c r="D91" s="19" t="str" cm="1">
        <f t="array" ref="D91:E91">_xlfn.CHOOSECOLS(_xlfn.TEXTSPLIT(A77,"-",,1),3,2)</f>
        <v>渡辺 智也</v>
      </c>
      <c r="E91" s="9" t="str">
        <v>人事部</v>
      </c>
    </row>
    <row r="92" spans="1:5">
      <c r="D92" s="19" t="str" cm="1">
        <f t="array" ref="D92:E92">_xlfn.CHOOSECOLS(_xlfn.TEXTSPLIT(A78,"-",,1),3,2)</f>
        <v>松本 陸</v>
      </c>
      <c r="E92" s="9" t="str">
        <v>総務部</v>
      </c>
    </row>
    <row r="93" spans="1:5">
      <c r="A93" s="21" t="s">
        <v>98</v>
      </c>
    </row>
    <row r="94" spans="1:5">
      <c r="A94" s="22" t="s">
        <v>99</v>
      </c>
    </row>
    <row r="95" spans="1:5">
      <c r="A95" s="22" t="s">
        <v>100</v>
      </c>
    </row>
    <row r="96" spans="1:5">
      <c r="A96" s="22" t="s">
        <v>101</v>
      </c>
    </row>
    <row r="97" spans="1:11">
      <c r="A97" s="22" t="s">
        <v>102</v>
      </c>
    </row>
    <row r="98" spans="1:11">
      <c r="A98" s="22" t="s">
        <v>103</v>
      </c>
    </row>
    <row r="99" spans="1:11">
      <c r="A99" s="2" t="s">
        <v>8</v>
      </c>
    </row>
    <row r="100" spans="1:11">
      <c r="A100" s="7" t="s">
        <v>104</v>
      </c>
      <c r="B100" s="2" t="s">
        <v>105</v>
      </c>
    </row>
    <row r="101" spans="1:11">
      <c r="B101" s="2" t="s">
        <v>106</v>
      </c>
    </row>
    <row r="102" spans="1:11">
      <c r="B102" s="2" t="s">
        <v>107</v>
      </c>
    </row>
    <row r="105" spans="1:11">
      <c r="A105" s="2">
        <v>1</v>
      </c>
      <c r="B105" s="2">
        <v>2</v>
      </c>
      <c r="C105" s="2">
        <v>3</v>
      </c>
      <c r="D105" s="2">
        <v>4</v>
      </c>
      <c r="E105" s="2">
        <v>5</v>
      </c>
      <c r="F105" s="2">
        <v>6</v>
      </c>
      <c r="G105" s="2">
        <v>7</v>
      </c>
      <c r="H105" s="2">
        <v>8</v>
      </c>
      <c r="I105" s="2">
        <v>9</v>
      </c>
      <c r="J105" s="2">
        <v>10</v>
      </c>
      <c r="K105" s="2">
        <v>11</v>
      </c>
    </row>
    <row r="106" spans="1:11">
      <c r="A106" s="9" t="s">
        <v>108</v>
      </c>
      <c r="B106" s="8" t="s">
        <v>109</v>
      </c>
      <c r="C106" s="8" t="s">
        <v>110</v>
      </c>
      <c r="D106" s="8" t="s">
        <v>111</v>
      </c>
      <c r="E106" s="8" t="s">
        <v>112</v>
      </c>
      <c r="F106" s="8" t="s">
        <v>113</v>
      </c>
      <c r="G106" s="8" t="s">
        <v>114</v>
      </c>
      <c r="H106" s="8" t="s">
        <v>115</v>
      </c>
      <c r="I106" s="8" t="s">
        <v>116</v>
      </c>
      <c r="J106" s="9" t="s">
        <v>117</v>
      </c>
      <c r="K106" s="9" t="s">
        <v>118</v>
      </c>
    </row>
    <row r="107" spans="1:11">
      <c r="A107" s="23">
        <v>46174</v>
      </c>
      <c r="B107" s="24">
        <v>3665</v>
      </c>
      <c r="C107" s="24">
        <v>3100</v>
      </c>
      <c r="D107" s="24">
        <v>1360</v>
      </c>
      <c r="E107" s="24">
        <v>2747</v>
      </c>
      <c r="F107" s="24">
        <v>3832</v>
      </c>
      <c r="G107" s="24">
        <v>1856</v>
      </c>
      <c r="H107" s="24">
        <v>4621</v>
      </c>
      <c r="I107" s="24">
        <v>3647</v>
      </c>
      <c r="J107" s="24">
        <v>2688</v>
      </c>
      <c r="K107" s="24">
        <v>1704</v>
      </c>
    </row>
    <row r="108" spans="1:11">
      <c r="A108" s="23">
        <v>46175</v>
      </c>
      <c r="B108" s="24">
        <v>2700</v>
      </c>
      <c r="C108" s="24">
        <v>4373</v>
      </c>
      <c r="D108" s="24">
        <v>3613</v>
      </c>
      <c r="E108" s="24">
        <v>4034</v>
      </c>
      <c r="F108" s="24">
        <v>3041</v>
      </c>
      <c r="G108" s="24">
        <v>2427</v>
      </c>
      <c r="H108" s="24">
        <v>4903</v>
      </c>
      <c r="I108" s="24">
        <v>2916</v>
      </c>
      <c r="J108" s="24">
        <v>2629</v>
      </c>
      <c r="K108" s="24">
        <v>1769</v>
      </c>
    </row>
    <row r="109" spans="1:11">
      <c r="A109" s="23">
        <v>46176</v>
      </c>
      <c r="B109" s="24">
        <v>1930</v>
      </c>
      <c r="C109" s="24">
        <v>3660</v>
      </c>
      <c r="D109" s="24">
        <v>2719</v>
      </c>
      <c r="E109" s="24">
        <v>1867</v>
      </c>
      <c r="F109" s="24">
        <v>2715</v>
      </c>
      <c r="G109" s="24">
        <v>2510</v>
      </c>
      <c r="H109" s="24">
        <v>2817</v>
      </c>
      <c r="I109" s="24">
        <v>3021</v>
      </c>
      <c r="J109" s="24">
        <v>4052</v>
      </c>
      <c r="K109" s="24">
        <v>4615</v>
      </c>
    </row>
    <row r="110" spans="1:11">
      <c r="A110" s="23">
        <v>46177</v>
      </c>
      <c r="B110" s="24">
        <v>3645</v>
      </c>
      <c r="C110" s="24">
        <v>3462</v>
      </c>
      <c r="D110" s="24">
        <v>1655</v>
      </c>
      <c r="E110" s="24">
        <v>2807</v>
      </c>
      <c r="F110" s="24">
        <v>1602</v>
      </c>
      <c r="G110" s="24">
        <v>4856</v>
      </c>
      <c r="H110" s="24">
        <v>1348</v>
      </c>
      <c r="I110" s="24">
        <v>2965</v>
      </c>
      <c r="J110" s="24">
        <v>2197</v>
      </c>
      <c r="K110" s="24">
        <v>3259</v>
      </c>
    </row>
    <row r="111" spans="1:11">
      <c r="A111" s="23">
        <v>46178</v>
      </c>
      <c r="B111" s="24">
        <v>3008</v>
      </c>
      <c r="C111" s="24">
        <v>4478</v>
      </c>
      <c r="D111" s="24">
        <v>4882</v>
      </c>
      <c r="E111" s="24">
        <v>3431</v>
      </c>
      <c r="F111" s="24">
        <v>3426</v>
      </c>
      <c r="G111" s="24">
        <v>2861</v>
      </c>
      <c r="H111" s="24">
        <v>1753</v>
      </c>
      <c r="I111" s="24">
        <v>1889</v>
      </c>
      <c r="J111" s="24">
        <v>3558</v>
      </c>
      <c r="K111" s="24">
        <v>2045</v>
      </c>
    </row>
    <row r="112" spans="1:11">
      <c r="A112" s="23">
        <v>46179</v>
      </c>
      <c r="B112" s="24">
        <v>4641</v>
      </c>
      <c r="C112" s="24">
        <v>2273</v>
      </c>
      <c r="D112" s="24">
        <v>4437</v>
      </c>
      <c r="E112" s="24">
        <v>1849</v>
      </c>
      <c r="F112" s="24">
        <v>1963</v>
      </c>
      <c r="G112" s="24">
        <v>2444</v>
      </c>
      <c r="H112" s="24">
        <v>4855</v>
      </c>
      <c r="I112" s="24">
        <v>1873</v>
      </c>
      <c r="J112" s="24">
        <v>4542</v>
      </c>
      <c r="K112" s="24">
        <v>1569</v>
      </c>
    </row>
    <row r="113" spans="1:11">
      <c r="A113" s="23">
        <v>46180</v>
      </c>
      <c r="B113" s="24">
        <v>3939</v>
      </c>
      <c r="C113" s="24">
        <v>2684</v>
      </c>
      <c r="D113" s="24">
        <v>1766</v>
      </c>
      <c r="E113" s="24">
        <v>3532</v>
      </c>
      <c r="F113" s="24">
        <v>1965</v>
      </c>
      <c r="G113" s="24">
        <v>4577</v>
      </c>
      <c r="H113" s="24">
        <v>1361</v>
      </c>
      <c r="I113" s="24">
        <v>2120</v>
      </c>
      <c r="J113" s="24">
        <v>3668</v>
      </c>
      <c r="K113" s="24">
        <v>2865</v>
      </c>
    </row>
    <row r="114" spans="1:11">
      <c r="A114" s="23">
        <v>46181</v>
      </c>
      <c r="B114" s="24">
        <v>2429</v>
      </c>
      <c r="C114" s="24">
        <v>1315</v>
      </c>
      <c r="D114" s="24">
        <v>1457</v>
      </c>
      <c r="E114" s="24">
        <v>3045</v>
      </c>
      <c r="F114" s="24">
        <v>1296</v>
      </c>
      <c r="G114" s="24">
        <v>3990</v>
      </c>
      <c r="H114" s="24">
        <v>3144</v>
      </c>
      <c r="I114" s="24">
        <v>1416</v>
      </c>
      <c r="J114" s="24">
        <v>1798</v>
      </c>
      <c r="K114" s="24">
        <v>1903</v>
      </c>
    </row>
    <row r="115" spans="1:11">
      <c r="A115" s="23">
        <v>46182</v>
      </c>
      <c r="B115" s="24">
        <v>4621</v>
      </c>
      <c r="C115" s="24">
        <v>2685</v>
      </c>
      <c r="D115" s="24">
        <v>4465</v>
      </c>
      <c r="E115" s="24">
        <v>3427</v>
      </c>
      <c r="F115" s="24">
        <v>2840</v>
      </c>
      <c r="G115" s="24">
        <v>4969</v>
      </c>
      <c r="H115" s="24">
        <v>4876</v>
      </c>
      <c r="I115" s="24">
        <v>2095</v>
      </c>
      <c r="J115" s="24">
        <v>3037</v>
      </c>
      <c r="K115" s="24">
        <v>1297</v>
      </c>
    </row>
    <row r="116" spans="1:11">
      <c r="A116" s="23">
        <v>46183</v>
      </c>
      <c r="B116" s="24">
        <v>2480</v>
      </c>
      <c r="C116" s="24">
        <v>3876</v>
      </c>
      <c r="D116" s="24">
        <v>3395</v>
      </c>
      <c r="E116" s="24">
        <v>3393</v>
      </c>
      <c r="F116" s="24">
        <v>2606</v>
      </c>
      <c r="G116" s="24">
        <v>3909</v>
      </c>
      <c r="H116" s="24">
        <v>4155</v>
      </c>
      <c r="I116" s="24">
        <v>3034</v>
      </c>
      <c r="J116" s="24">
        <v>3775</v>
      </c>
      <c r="K116" s="24">
        <v>2642</v>
      </c>
    </row>
    <row r="117" spans="1:11">
      <c r="A117" s="5"/>
    </row>
    <row r="118" spans="1:11">
      <c r="A118" s="5"/>
    </row>
    <row r="119" spans="1:11">
      <c r="A119" s="25" t="str" cm="1">
        <f t="array" ref="A119:C129">_xlfn.CHOOSECOLS(A106:K116,A105,E105,J105)</f>
        <v>日付</v>
      </c>
      <c r="B119" s="12" t="str">
        <v>大須店</v>
      </c>
      <c r="C119" s="12" t="str">
        <v>上前津店</v>
      </c>
    </row>
    <row r="120" spans="1:11">
      <c r="A120" s="26">
        <v>46174</v>
      </c>
      <c r="B120" s="17">
        <v>2747</v>
      </c>
      <c r="C120" s="17">
        <v>2688</v>
      </c>
    </row>
    <row r="121" spans="1:11">
      <c r="A121" s="26">
        <v>46175</v>
      </c>
      <c r="B121" s="17">
        <v>4034</v>
      </c>
      <c r="C121" s="17">
        <v>2629</v>
      </c>
    </row>
    <row r="122" spans="1:11">
      <c r="A122" s="26">
        <v>46176</v>
      </c>
      <c r="B122" s="17">
        <v>1867</v>
      </c>
      <c r="C122" s="17">
        <v>4052</v>
      </c>
    </row>
    <row r="123" spans="1:11">
      <c r="A123" s="26">
        <v>46177</v>
      </c>
      <c r="B123" s="17">
        <v>2807</v>
      </c>
      <c r="C123" s="17">
        <v>2197</v>
      </c>
    </row>
    <row r="124" spans="1:11">
      <c r="A124" s="26">
        <v>46178</v>
      </c>
      <c r="B124" s="17">
        <v>3431</v>
      </c>
      <c r="C124" s="17">
        <v>3558</v>
      </c>
    </row>
    <row r="125" spans="1:11">
      <c r="A125" s="26">
        <v>46179</v>
      </c>
      <c r="B125" s="17">
        <v>1849</v>
      </c>
      <c r="C125" s="17">
        <v>4542</v>
      </c>
    </row>
    <row r="126" spans="1:11">
      <c r="A126" s="26">
        <v>46180</v>
      </c>
      <c r="B126" s="17">
        <v>3532</v>
      </c>
      <c r="C126" s="17">
        <v>3668</v>
      </c>
    </row>
    <row r="127" spans="1:11">
      <c r="A127" s="26">
        <v>46181</v>
      </c>
      <c r="B127" s="17">
        <v>3045</v>
      </c>
      <c r="C127" s="17">
        <v>1798</v>
      </c>
    </row>
    <row r="128" spans="1:11">
      <c r="A128" s="26">
        <v>46182</v>
      </c>
      <c r="B128" s="17">
        <v>3427</v>
      </c>
      <c r="C128" s="17">
        <v>3037</v>
      </c>
    </row>
    <row r="129" spans="1:3">
      <c r="A129" s="26">
        <v>46183</v>
      </c>
      <c r="B129" s="17">
        <v>3393</v>
      </c>
      <c r="C129" s="17">
        <v>3775</v>
      </c>
    </row>
    <row r="130" spans="1:3">
      <c r="A130" s="27"/>
      <c r="B130" s="18"/>
      <c r="C130" s="18"/>
    </row>
    <row r="131" spans="1:3">
      <c r="A131" s="28"/>
    </row>
    <row r="132" spans="1:3">
      <c r="A132" s="28" t="s">
        <v>119</v>
      </c>
    </row>
    <row r="133" spans="1:3">
      <c r="A133" s="29" t="s">
        <v>120</v>
      </c>
    </row>
    <row r="134" spans="1:3">
      <c r="A134" s="29" t="s">
        <v>121</v>
      </c>
    </row>
    <row r="135" spans="1:3">
      <c r="A135" s="29" t="s">
        <v>122</v>
      </c>
    </row>
    <row r="136" spans="1:3">
      <c r="A136" s="30" t="s">
        <v>123</v>
      </c>
    </row>
    <row r="137" spans="1:3">
      <c r="A137" s="29" t="s">
        <v>124</v>
      </c>
    </row>
    <row r="138" spans="1:3">
      <c r="A138" s="29" t="s">
        <v>125</v>
      </c>
    </row>
    <row r="139" spans="1:3">
      <c r="A139" s="29" t="s">
        <v>126</v>
      </c>
    </row>
    <row r="140" spans="1:3">
      <c r="A140" s="29" t="s">
        <v>127</v>
      </c>
    </row>
    <row r="141" spans="1:3">
      <c r="A141" s="29" t="s">
        <v>128</v>
      </c>
    </row>
    <row r="142" spans="1:3">
      <c r="A142" s="2" t="s">
        <v>8</v>
      </c>
    </row>
    <row r="143" spans="1:3">
      <c r="A143" s="28"/>
    </row>
    <row r="144" spans="1:3">
      <c r="A144" s="28"/>
    </row>
  </sheetData>
  <phoneticPr fontId="3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⑩CHOOSECOLS講習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2026-06-23T12:24:45Z</dcterms:created>
  <dcterms:modified xsi:type="dcterms:W3CDTF">2026-06-23T12:25:42Z</dcterms:modified>
</cp:coreProperties>
</file>