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53f52c7dfa463b/Desktop/セミナーベーシック/ワードプレス/"/>
    </mc:Choice>
  </mc:AlternateContent>
  <xr:revisionPtr revIDLastSave="0" documentId="8_{9BF27CB5-D77F-42CB-8E49-D5CA1485BF25}" xr6:coauthVersionLast="47" xr6:coauthVersionMax="47" xr10:uidLastSave="{00000000-0000-0000-0000-000000000000}"/>
  <bookViews>
    <workbookView xWindow="-110" yWindow="-110" windowWidth="19420" windowHeight="10300" xr2:uid="{B3BB248A-3F54-4ABB-A810-4E1C310C4A65}"/>
  </bookViews>
  <sheets>
    <sheet name="⑪CHOOSEROWS講習" sheetId="1" r:id="rId1"/>
  </sheets>
  <definedNames>
    <definedName name="Copyright" hidden="1">"Copyright(C) 2008 Office TANAKA"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19" i="1" l="1" a="1"/>
  <c r="E117" i="1"/>
  <c r="E109" i="1" a="1"/>
  <c r="E107" i="1"/>
  <c r="B86" i="1" a="1"/>
  <c r="A44" i="1" a="1"/>
  <c r="E11" i="1" a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1" authorId="0" shapeId="0" xr:uid="{0675928C-6877-4CA6-873B-E2E2EF7B2580}">
      <text>
        <r>
          <rPr>
            <sz val="24"/>
            <color indexed="81"/>
            <rFont val="MS P ゴシック"/>
            <family val="3"/>
            <charset val="128"/>
          </rPr>
          <t>=CHOOSEROWS(A11:C13,1)</t>
        </r>
      </text>
    </comment>
    <comment ref="A44" authorId="0" shapeId="0" xr:uid="{753EC56F-4480-4F1C-BACC-A7D693AC5A2A}">
      <text>
        <r>
          <rPr>
            <sz val="24"/>
            <color indexed="81"/>
            <rFont val="MS P ゴシック"/>
            <family val="3"/>
            <charset val="128"/>
          </rPr>
          <t>=CHOOSEROWS(A32:E40,1,7,4,2)</t>
        </r>
      </text>
    </comment>
    <comment ref="B86" authorId="0" shapeId="0" xr:uid="{40C95DCE-5156-42E7-84BE-0132A36A530A}">
      <text>
        <r>
          <rPr>
            <sz val="24"/>
            <color indexed="81"/>
            <rFont val="MS P ゴシック"/>
            <family val="3"/>
            <charset val="128"/>
          </rPr>
          <t>=CHOOSEROWS(B61:F80,A66,A76,A63,A61)</t>
        </r>
      </text>
    </comment>
    <comment ref="E109" authorId="0" shapeId="0" xr:uid="{9342788E-6402-46F1-A101-47A34D9A5856}">
      <text>
        <r>
          <rPr>
            <sz val="24"/>
            <color indexed="81"/>
            <rFont val="MS P ゴシック"/>
            <family val="3"/>
            <charset val="128"/>
          </rPr>
          <t>=DROP(DROP(SORT(A109:C113,3,-1),1),-1)</t>
        </r>
      </text>
    </comment>
    <comment ref="E119" authorId="0" shapeId="0" xr:uid="{FFFDD2EC-B8B9-487B-AB0C-57B4A88D86DB}">
      <text>
        <r>
          <rPr>
            <sz val="24"/>
            <color indexed="81"/>
            <rFont val="MS P ゴシック"/>
            <family val="3"/>
            <charset val="128"/>
          </rPr>
          <t>=CHOOSEROWS(SORT(A109:C113,3,-1),2,3,4)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<sst xmlns="http://schemas.openxmlformats.org/spreadsheetml/2006/main" count="243" uniqueCount="176">
  <si>
    <t>CHOOSEROWS関数</t>
    <rPh sb="10" eb="12">
      <t>カンスウ</t>
    </rPh>
    <phoneticPr fontId="2"/>
  </si>
  <si>
    <t>・CHOOSEROWSは行を選ぶ関数</t>
  </si>
  <si>
    <t>行番号を指定して行を取り出せる</t>
  </si>
  <si>
    <t>・CHOOSECOLSの行バージョン</t>
  </si>
  <si>
    <t>列ではなく行を選ぶだけのシンプルな関数</t>
  </si>
  <si>
    <t>・最初の行だけ取り出せる</t>
  </si>
  <si>
    <t>=CHOOSEROWS(範囲, 1)</t>
    <phoneticPr fontId="2"/>
  </si>
  <si>
    <t>・複数行も指定できる</t>
  </si>
  <si>
    <t>1,3 のように並べれば複数行を取り出せる</t>
  </si>
  <si>
    <t>_________________________________________________________________________________________________________________</t>
    <phoneticPr fontId="2"/>
  </si>
  <si>
    <t>講習_1</t>
    <phoneticPr fontId="2"/>
  </si>
  <si>
    <t>次の表から「1行目だけ」を取り出しなさい。</t>
  </si>
  <si>
    <t>回答</t>
    <phoneticPr fontId="2"/>
  </si>
  <si>
    <t>商品</t>
  </si>
  <si>
    <t>カテゴリ</t>
  </si>
  <si>
    <t>価格</t>
  </si>
  <si>
    <t>りんご</t>
  </si>
  <si>
    <t>果物</t>
  </si>
  <si>
    <t>みかん</t>
  </si>
  <si>
    <t>バナナ</t>
  </si>
  <si>
    <t>🔍 今回のポイント</t>
  </si>
  <si>
    <t>・行番号を指定して行を取り出す　　　</t>
    <phoneticPr fontId="2"/>
  </si>
  <si>
    <t>CHOOSEROWSは行を選ぶための関数</t>
  </si>
  <si>
    <t>・最初の行だけを簡単に抽出できる</t>
  </si>
  <si>
    <t>📘 関数の引数一覧</t>
  </si>
  <si>
    <t>・配列（array）</t>
  </si>
  <si>
    <t>行を取り出したい元の範囲</t>
  </si>
  <si>
    <t>・行番号1（row_num1）</t>
  </si>
  <si>
    <t>取り出したい行番号（上から数える）</t>
  </si>
  <si>
    <t>・行番号2（row_num2）</t>
  </si>
  <si>
    <t>複数行を取り出すときに追加で指定する行番号</t>
  </si>
  <si>
    <t>・行番号は自由な順番で指定可能</t>
  </si>
  <si>
    <t>例：3,1 と指定すれば「3行目→1行目」の順で出力</t>
  </si>
  <si>
    <t>・指定しなかった行は除外される</t>
  </si>
  <si>
    <t>不要な行は自動的に消える</t>
  </si>
  <si>
    <t>・スピルで自動展開される</t>
  </si>
  <si>
    <t>結果は縦方向に自動で広がる</t>
  </si>
  <si>
    <t>講習_２</t>
    <phoneticPr fontId="2"/>
  </si>
  <si>
    <t>次の表は名古屋スーパー一覧です</t>
    <rPh sb="0" eb="1">
      <t>ツギ</t>
    </rPh>
    <rPh sb="2" eb="3">
      <t>ヒョウ</t>
    </rPh>
    <rPh sb="4" eb="7">
      <t>ナゴヤ</t>
    </rPh>
    <rPh sb="11" eb="13">
      <t>イチラン</t>
    </rPh>
    <phoneticPr fontId="2"/>
  </si>
  <si>
    <t>この表より、タイトル行→八事店→金山南店→栄本店の順番に取り出しなさい</t>
    <rPh sb="2" eb="3">
      <t>ヒョウ</t>
    </rPh>
    <rPh sb="10" eb="11">
      <t>ギョウ</t>
    </rPh>
    <rPh sb="12" eb="14">
      <t>ヤゴト</t>
    </rPh>
    <rPh sb="14" eb="15">
      <t>テン</t>
    </rPh>
    <rPh sb="16" eb="18">
      <t>カナヤマ</t>
    </rPh>
    <rPh sb="18" eb="19">
      <t>ミナミ</t>
    </rPh>
    <rPh sb="19" eb="20">
      <t>テン</t>
    </rPh>
    <rPh sb="21" eb="22">
      <t>サカエ</t>
    </rPh>
    <rPh sb="22" eb="24">
      <t>ホンテン</t>
    </rPh>
    <rPh sb="25" eb="27">
      <t>ジュンバン</t>
    </rPh>
    <rPh sb="28" eb="29">
      <t>ト</t>
    </rPh>
    <rPh sb="30" eb="31">
      <t>ダ</t>
    </rPh>
    <phoneticPr fontId="2"/>
  </si>
  <si>
    <t>店舗名</t>
    <rPh sb="0" eb="2">
      <t>テンポ</t>
    </rPh>
    <rPh sb="2" eb="3">
      <t>メイ</t>
    </rPh>
    <phoneticPr fontId="2"/>
  </si>
  <si>
    <t>店コード</t>
    <rPh sb="0" eb="1">
      <t>ミセ</t>
    </rPh>
    <phoneticPr fontId="2"/>
  </si>
  <si>
    <t>電話</t>
    <rPh sb="0" eb="2">
      <t>デンワ</t>
    </rPh>
    <phoneticPr fontId="2"/>
  </si>
  <si>
    <t>店長</t>
    <rPh sb="0" eb="2">
      <t>テンチョウ</t>
    </rPh>
    <phoneticPr fontId="2"/>
  </si>
  <si>
    <t>住所</t>
    <rPh sb="0" eb="2">
      <t>ジュウショ</t>
    </rPh>
    <phoneticPr fontId="2"/>
  </si>
  <si>
    <t>栄本店</t>
  </si>
  <si>
    <t>052-321-8745</t>
  </si>
  <si>
    <t>佐藤</t>
  </si>
  <si>
    <t>愛知県名古屋市中区栄3-12-5</t>
  </si>
  <si>
    <t>名駅北店</t>
  </si>
  <si>
    <t>052-451-9920</t>
  </si>
  <si>
    <t>田中</t>
  </si>
  <si>
    <t>愛知県名古屋市中村区名駅2-8-14</t>
  </si>
  <si>
    <t>金山南店</t>
  </si>
  <si>
    <t>052-671-4482</t>
  </si>
  <si>
    <t>鈴木</t>
  </si>
  <si>
    <t>愛知県名古屋市熱田区金山町1-6-3</t>
  </si>
  <si>
    <t>大須商店街店</t>
  </si>
  <si>
    <t>052-262-5571</t>
  </si>
  <si>
    <t>山本</t>
  </si>
  <si>
    <t>愛知県名古屋市中区大須2-15-7</t>
  </si>
  <si>
    <t>星ヶ丘店</t>
  </si>
  <si>
    <t>052-781-9033</t>
  </si>
  <si>
    <t>高橋</t>
  </si>
  <si>
    <t>愛知県名古屋市千種区星ヶ丘1-9-10</t>
  </si>
  <si>
    <t>八事店</t>
  </si>
  <si>
    <t>052-832-7740</t>
  </si>
  <si>
    <t>伊藤</t>
  </si>
  <si>
    <t>愛知県名古屋市昭和区八事本町4-11</t>
  </si>
  <si>
    <t>守山志段味店</t>
  </si>
  <si>
    <t>052-736-5521</t>
  </si>
  <si>
    <t>加藤</t>
  </si>
  <si>
    <t>愛知県名古屋市守山区志段味2-18-6</t>
  </si>
  <si>
    <t>港区当知店</t>
  </si>
  <si>
    <t>052-384-6612</t>
  </si>
  <si>
    <t>渡辺</t>
  </si>
  <si>
    <t>愛知県名古屋市港区当知3-21-9</t>
  </si>
  <si>
    <t>回答</t>
    <rPh sb="0" eb="2">
      <t>カイトウ</t>
    </rPh>
    <phoneticPr fontId="2"/>
  </si>
  <si>
    <r>
      <rPr>
        <sz val="12"/>
        <color rgb="FFFF0000"/>
        <rFont val="Segoe UI Emoji"/>
        <family val="2"/>
      </rPr>
      <t>🔍</t>
    </r>
    <r>
      <rPr>
        <sz val="12"/>
        <color theme="1"/>
        <rFont val="メイリオ"/>
        <family val="3"/>
        <charset val="128"/>
      </rPr>
      <t xml:space="preserve"> 今回のポイント</t>
    </r>
    <phoneticPr fontId="2"/>
  </si>
  <si>
    <t>・CHOOSEROWSは「行番号を直接指定して取り出す」関数</t>
  </si>
  <si>
    <t>・タイトル行（1行目）もそのまま指定できる</t>
  </si>
  <si>
    <t>・任意の行を好きな順番で並べ替えて取り出せる</t>
  </si>
  <si>
    <t>・FILTERではできない「行の並べ替え」ができるのが最大の特徴</t>
  </si>
  <si>
    <t>講習_3</t>
    <phoneticPr fontId="2"/>
  </si>
  <si>
    <t>次の表は名古屋スーパー（２０店舗）一覧です</t>
    <rPh sb="0" eb="1">
      <t>ツギ</t>
    </rPh>
    <rPh sb="2" eb="3">
      <t>ヒョウ</t>
    </rPh>
    <rPh sb="4" eb="7">
      <t>ナゴヤ</t>
    </rPh>
    <rPh sb="14" eb="16">
      <t>テンポ</t>
    </rPh>
    <rPh sb="17" eb="19">
      <t>イチラン</t>
    </rPh>
    <phoneticPr fontId="2"/>
  </si>
  <si>
    <t>この表より、八事店→高畑店→金山南店→栄本店の順番に取り出しなさい</t>
    <rPh sb="2" eb="3">
      <t>ヒョウ</t>
    </rPh>
    <rPh sb="6" eb="8">
      <t>ヤゴト</t>
    </rPh>
    <rPh sb="8" eb="9">
      <t>テン</t>
    </rPh>
    <rPh sb="10" eb="12">
      <t>タカハタ</t>
    </rPh>
    <rPh sb="12" eb="13">
      <t>テン</t>
    </rPh>
    <rPh sb="14" eb="16">
      <t>カナヤマ</t>
    </rPh>
    <rPh sb="16" eb="17">
      <t>ミナミ</t>
    </rPh>
    <rPh sb="17" eb="18">
      <t>テン</t>
    </rPh>
    <rPh sb="19" eb="20">
      <t>サカエ</t>
    </rPh>
    <rPh sb="20" eb="22">
      <t>ホンテン</t>
    </rPh>
    <rPh sb="23" eb="25">
      <t>ジュンバン</t>
    </rPh>
    <rPh sb="26" eb="27">
      <t>ト</t>
    </rPh>
    <rPh sb="28" eb="29">
      <t>ダ</t>
    </rPh>
    <phoneticPr fontId="2"/>
  </si>
  <si>
    <t>1864</t>
  </si>
  <si>
    <t>1460</t>
  </si>
  <si>
    <t>1416</t>
  </si>
  <si>
    <t>1638</t>
  </si>
  <si>
    <t>1446</t>
  </si>
  <si>
    <t>1071</t>
  </si>
  <si>
    <t>1939</t>
  </si>
  <si>
    <t>1995</t>
  </si>
  <si>
    <t>天白植田店</t>
  </si>
  <si>
    <t>1531</t>
  </si>
  <si>
    <t>052-803-1190</t>
  </si>
  <si>
    <t>中村</t>
  </si>
  <si>
    <t>愛知県名古屋市天白区植田1-5-2</t>
  </si>
  <si>
    <t>緑区徳重店</t>
  </si>
  <si>
    <t>1553</t>
  </si>
  <si>
    <t>052-879-4418</t>
  </si>
  <si>
    <t>小林</t>
  </si>
  <si>
    <t>愛知県名古屋市緑区徳重2-12-4</t>
  </si>
  <si>
    <t>黒川店</t>
  </si>
  <si>
    <t>1882</t>
  </si>
  <si>
    <t>052-912-4470</t>
  </si>
  <si>
    <t>松本</t>
  </si>
  <si>
    <t>愛知県名古屋市北区黒川本通3-5-8</t>
  </si>
  <si>
    <t>平針店</t>
  </si>
  <si>
    <t>1724</t>
  </si>
  <si>
    <t>052-807-6631</t>
  </si>
  <si>
    <t>石井</t>
  </si>
  <si>
    <t>愛知県名古屋市天白区平針2-14-6</t>
  </si>
  <si>
    <t>本山店</t>
  </si>
  <si>
    <t>1677</t>
  </si>
  <si>
    <t>052-781-5520</t>
  </si>
  <si>
    <t>村上</t>
  </si>
  <si>
    <t>愛知県名古屋市千種区本山4-2-9</t>
  </si>
  <si>
    <t>上前津店</t>
  </si>
  <si>
    <t>1602</t>
  </si>
  <si>
    <t>052-322-8841</t>
  </si>
  <si>
    <t>大野</t>
  </si>
  <si>
    <t>愛知県名古屋市中区上前津1-11-3</t>
  </si>
  <si>
    <t>新瑞橋店</t>
  </si>
  <si>
    <t>1749</t>
  </si>
  <si>
    <t>052-853-7710</t>
  </si>
  <si>
    <t>柴田</t>
  </si>
  <si>
    <t>愛知県名古屋市瑞穂区洲山町2-25</t>
  </si>
  <si>
    <t>高畑店</t>
  </si>
  <si>
    <t>1821</t>
  </si>
  <si>
    <t>052-361-9920</t>
  </si>
  <si>
    <t>原田</t>
  </si>
  <si>
    <t>愛知県名古屋市中川区高畑3-18-12</t>
  </si>
  <si>
    <t>大曽根店</t>
  </si>
  <si>
    <t>1910</t>
  </si>
  <si>
    <t>052-911-4412</t>
  </si>
  <si>
    <t>青木</t>
  </si>
  <si>
    <t>愛知県名古屋市北区大曽根2-9-15</t>
  </si>
  <si>
    <t>御器所店</t>
  </si>
  <si>
    <t>1705</t>
  </si>
  <si>
    <t>052-851-3371</t>
  </si>
  <si>
    <t>福田</t>
  </si>
  <si>
    <t>愛知県名古屋市昭和区御器所2-4-7</t>
  </si>
  <si>
    <t>中川万場店</t>
  </si>
  <si>
    <t>1658</t>
  </si>
  <si>
    <t>052-302-7744</t>
  </si>
  <si>
    <t>西村</t>
  </si>
  <si>
    <t>愛知県名古屋市中川区万場3-12-10</t>
  </si>
  <si>
    <t>名東一社店</t>
  </si>
  <si>
    <t>1589</t>
  </si>
  <si>
    <t>052-703-5520</t>
  </si>
  <si>
    <t>長谷川</t>
  </si>
  <si>
    <t>愛知県名古屋市名東区一社2-15-6</t>
  </si>
  <si>
    <t>・20行になると「八事店どこ？」「高畑店は何行目？」と探すだけで時間が消える</t>
  </si>
  <si>
    <t>・行番号を数える作業はデータが増えるほど地獄のように大変になる</t>
  </si>
  <si>
    <t>・しかも順番がバラバラ（6行目→16行目→3行目→1行目）で頭が混乱する</t>
  </si>
  <si>
    <r>
      <t>・CHOOSEROWSなら</t>
    </r>
    <r>
      <rPr>
        <b/>
        <sz val="12"/>
        <color theme="1"/>
        <rFont val="メイリオ"/>
        <family val="3"/>
        <charset val="128"/>
      </rPr>
      <t>“行番号を覚える必要なし”──ただセルを選ぶだけでOK</t>
    </r>
    <phoneticPr fontId="2"/>
  </si>
  <si>
    <t>・=CHOOSEROWS(範囲, A66, A76, A63, A61) のようにセル参照で一発抽出</t>
  </si>
  <si>
    <t>・探さない、迷わない、数えない──大量データでこそ圧倒的に便利</t>
  </si>
  <si>
    <t>・FILTERでは順番を変えられず、TAKEでは位置指定しかできない</t>
  </si>
  <si>
    <t>・CHOOSEROWSでは「セルを選ぶだけで並べ替えまで終わる」こと</t>
    <phoneticPr fontId="2"/>
  </si>
  <si>
    <t>講習_４</t>
    <phoneticPr fontId="2"/>
  </si>
  <si>
    <t>DROP関数の講習で使用した問題です</t>
    <rPh sb="4" eb="6">
      <t>カンスウ</t>
    </rPh>
    <rPh sb="7" eb="9">
      <t>コウシュウ</t>
    </rPh>
    <rPh sb="10" eb="12">
      <t>シヨウ</t>
    </rPh>
    <rPh sb="14" eb="16">
      <t>モンダイ</t>
    </rPh>
    <phoneticPr fontId="2"/>
  </si>
  <si>
    <r>
      <t>次の「売上データ（</t>
    </r>
    <r>
      <rPr>
        <b/>
        <u/>
        <sz val="12"/>
        <color theme="1"/>
        <rFont val="メイリオ"/>
        <family val="3"/>
        <charset val="128"/>
      </rPr>
      <t>売上順不同</t>
    </r>
    <r>
      <rPr>
        <sz val="12"/>
        <color theme="1"/>
        <rFont val="メイリオ"/>
        <family val="3"/>
        <charset val="128"/>
      </rPr>
      <t>）」から、上下の外れ値を除外し、中央の3件だけを取り出しなさい。</t>
    </r>
    <rPh sb="9" eb="11">
      <t>ウリアゲ</t>
    </rPh>
    <rPh sb="11" eb="14">
      <t>ジュンフドウ</t>
    </rPh>
    <phoneticPr fontId="2"/>
  </si>
  <si>
    <t>元データ（売上が順番にならんでいない）</t>
    <rPh sb="8" eb="10">
      <t>ジュンバン</t>
    </rPh>
    <phoneticPr fontId="2"/>
  </si>
  <si>
    <t>名前</t>
  </si>
  <si>
    <t>店舗</t>
  </si>
  <si>
    <t>売上(万）</t>
    <rPh sb="3" eb="4">
      <t>マン</t>
    </rPh>
    <phoneticPr fontId="2"/>
  </si>
  <si>
    <t>宮城</t>
  </si>
  <si>
    <t>神奈川</t>
  </si>
  <si>
    <t>大阪</t>
  </si>
  <si>
    <t>名古屋</t>
  </si>
  <si>
    <t>北海道</t>
  </si>
  <si>
    <t xml:space="preserve">                                                                                     ---------------------------------------------------------------------------------</t>
    <phoneticPr fontId="2"/>
  </si>
  <si>
    <t>上記の問題を、CHOOSEROWS×SORT関数でもとめなさい</t>
    <rPh sb="0" eb="2">
      <t>ジョウキ</t>
    </rPh>
    <rPh sb="3" eb="5">
      <t>モンダイ</t>
    </rPh>
    <rPh sb="22" eb="24">
      <t>カンスウ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</si>
</sst>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游ゴシック"/>
      <family val="2"/>
      <charset val="128"/>
      <scheme val="minor"/>
    </font>
    <font>
      <sz val="18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2"/>
      <color theme="1"/>
      <name val="メイリオ"/>
      <family val="2"/>
      <charset val="128"/>
    </font>
    <font>
      <sz val="12"/>
      <color rgb="FFFF0000"/>
      <name val="Segoe UI Emoji"/>
      <family val="2"/>
    </font>
    <font>
      <b/>
      <u/>
      <sz val="12"/>
      <color theme="1"/>
      <name val="メイリオ"/>
      <family val="3"/>
      <charset val="128"/>
    </font>
    <font>
      <sz val="24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left" vertical="center" indent="1"/>
    </xf>
    <xf numFmtId="0" fontId="3" fillId="2" borderId="0" xfId="0" quotePrefix="1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3" borderId="2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quotePrefix="1" applyFont="1">
      <alignment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0" fontId="3" fillId="3" borderId="0" xfId="0" applyFont="1" applyFill="1">
      <alignment vertical="center"/>
    </xf>
    <xf numFmtId="0" fontId="4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8EB3CC7E-A9AC-4500-9B70-E8D20FC3179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B2C43-34C6-4C07-AC4E-5AC4682F92E3}">
  <sheetPr>
    <tabColor theme="1"/>
  </sheetPr>
  <dimension ref="A1:I125"/>
  <sheetViews>
    <sheetView showGridLines="0" tabSelected="1" zoomScale="112" zoomScaleNormal="112" workbookViewId="0"/>
  </sheetViews>
  <sheetFormatPr defaultRowHeight="19"/>
  <cols>
    <col min="1" max="2" width="14.58203125" style="5" customWidth="1"/>
    <col min="3" max="3" width="18.1640625" style="5" customWidth="1"/>
    <col min="4" max="17" width="14.58203125" style="5" customWidth="1"/>
    <col min="18" max="16384" width="8.6640625" style="5"/>
  </cols>
  <sheetData>
    <row r="1" spans="1:7" s="2" customFormat="1" ht="28.5">
      <c r="A1" s="1" t="s">
        <v>0</v>
      </c>
    </row>
    <row r="2" spans="1:7" s="2" customFormat="1">
      <c r="A2" s="3" t="s">
        <v>1</v>
      </c>
      <c r="D2" s="2" t="s">
        <v>2</v>
      </c>
    </row>
    <row r="3" spans="1:7" s="2" customFormat="1">
      <c r="A3" s="3" t="s">
        <v>3</v>
      </c>
      <c r="D3" s="2" t="s">
        <v>4</v>
      </c>
    </row>
    <row r="4" spans="1:7" s="2" customFormat="1">
      <c r="A4" s="3" t="s">
        <v>5</v>
      </c>
      <c r="D4" s="4" t="s">
        <v>6</v>
      </c>
    </row>
    <row r="5" spans="1:7" s="2" customFormat="1">
      <c r="A5" s="3" t="s">
        <v>7</v>
      </c>
      <c r="D5" s="2" t="s">
        <v>8</v>
      </c>
    </row>
    <row r="6" spans="1:7" s="2" customFormat="1">
      <c r="A6" s="3"/>
    </row>
    <row r="7" spans="1:7">
      <c r="A7" s="5" t="s">
        <v>9</v>
      </c>
    </row>
    <row r="8" spans="1:7">
      <c r="A8" s="6" t="s">
        <v>10</v>
      </c>
      <c r="B8" s="5" t="s">
        <v>11</v>
      </c>
    </row>
    <row r="9" spans="1:7">
      <c r="E9" s="6" t="s">
        <v>12</v>
      </c>
    </row>
    <row r="10" spans="1:7">
      <c r="A10" s="7" t="s">
        <v>13</v>
      </c>
      <c r="B10" s="7" t="s">
        <v>14</v>
      </c>
      <c r="C10" s="7" t="s">
        <v>15</v>
      </c>
      <c r="E10" s="7" t="s">
        <v>13</v>
      </c>
      <c r="F10" s="7" t="s">
        <v>14</v>
      </c>
      <c r="G10" s="7" t="s">
        <v>15</v>
      </c>
    </row>
    <row r="11" spans="1:7">
      <c r="A11" s="7" t="s">
        <v>16</v>
      </c>
      <c r="B11" s="7" t="s">
        <v>17</v>
      </c>
      <c r="C11" s="7">
        <v>120</v>
      </c>
      <c r="E11" s="8" t="str" cm="1">
        <f t="array" ref="E11:G11">_xlfn.CHOOSEROWS(A11:C13,1)</f>
        <v>りんご</v>
      </c>
      <c r="F11" s="9" t="str">
        <v>果物</v>
      </c>
      <c r="G11" s="9">
        <v>120</v>
      </c>
    </row>
    <row r="12" spans="1:7">
      <c r="A12" s="7" t="s">
        <v>18</v>
      </c>
      <c r="B12" s="7" t="s">
        <v>17</v>
      </c>
      <c r="C12" s="7">
        <v>150</v>
      </c>
    </row>
    <row r="13" spans="1:7">
      <c r="A13" s="7" t="s">
        <v>19</v>
      </c>
      <c r="B13" s="7" t="s">
        <v>17</v>
      </c>
      <c r="C13" s="7">
        <v>180</v>
      </c>
    </row>
    <row r="15" spans="1:7">
      <c r="A15" s="5" t="s">
        <v>20</v>
      </c>
    </row>
    <row r="16" spans="1:7">
      <c r="A16" s="10" t="s">
        <v>21</v>
      </c>
      <c r="D16" s="5" t="s">
        <v>22</v>
      </c>
    </row>
    <row r="17" spans="1:5">
      <c r="A17" s="10" t="s">
        <v>23</v>
      </c>
      <c r="D17" s="11" t="s">
        <v>6</v>
      </c>
    </row>
    <row r="18" spans="1:5">
      <c r="A18" s="10" t="s">
        <v>7</v>
      </c>
      <c r="D18" s="5" t="s">
        <v>8</v>
      </c>
    </row>
    <row r="19" spans="1:5">
      <c r="A19" s="10"/>
    </row>
    <row r="21" spans="1:5">
      <c r="A21" s="5" t="s">
        <v>24</v>
      </c>
    </row>
    <row r="22" spans="1:5">
      <c r="A22" s="10" t="s">
        <v>25</v>
      </c>
      <c r="D22" s="5" t="s">
        <v>26</v>
      </c>
    </row>
    <row r="23" spans="1:5">
      <c r="A23" s="10" t="s">
        <v>27</v>
      </c>
      <c r="D23" s="5" t="s">
        <v>28</v>
      </c>
    </row>
    <row r="24" spans="1:5">
      <c r="A24" s="10" t="s">
        <v>29</v>
      </c>
      <c r="D24" s="5" t="s">
        <v>30</v>
      </c>
    </row>
    <row r="25" spans="1:5">
      <c r="A25" s="10" t="s">
        <v>31</v>
      </c>
      <c r="D25" s="5" t="s">
        <v>32</v>
      </c>
    </row>
    <row r="26" spans="1:5">
      <c r="A26" s="10" t="s">
        <v>33</v>
      </c>
      <c r="D26" s="5" t="s">
        <v>34</v>
      </c>
    </row>
    <row r="27" spans="1:5">
      <c r="A27" s="10" t="s">
        <v>35</v>
      </c>
      <c r="D27" s="5" t="s">
        <v>36</v>
      </c>
    </row>
    <row r="28" spans="1:5">
      <c r="A28" s="5" t="s">
        <v>9</v>
      </c>
    </row>
    <row r="29" spans="1:5">
      <c r="A29" s="6" t="s">
        <v>37</v>
      </c>
      <c r="B29" s="5" t="s">
        <v>38</v>
      </c>
    </row>
    <row r="30" spans="1:5">
      <c r="A30" s="10"/>
      <c r="B30" s="5" t="s">
        <v>39</v>
      </c>
    </row>
    <row r="31" spans="1:5">
      <c r="A31" s="10"/>
    </row>
    <row r="32" spans="1:5">
      <c r="A32" s="10" t="s">
        <v>40</v>
      </c>
      <c r="B32" s="10" t="s">
        <v>41</v>
      </c>
      <c r="C32" s="10" t="s">
        <v>42</v>
      </c>
      <c r="D32" s="12" t="s">
        <v>43</v>
      </c>
      <c r="E32" s="10" t="s">
        <v>44</v>
      </c>
    </row>
    <row r="33" spans="1:5">
      <c r="A33" s="10" t="s">
        <v>45</v>
      </c>
      <c r="B33" s="12">
        <v>1864</v>
      </c>
      <c r="C33" s="5" t="s">
        <v>46</v>
      </c>
      <c r="D33" s="12" t="s">
        <v>47</v>
      </c>
      <c r="E33" s="5" t="s">
        <v>48</v>
      </c>
    </row>
    <row r="34" spans="1:5">
      <c r="A34" s="10" t="s">
        <v>49</v>
      </c>
      <c r="B34" s="12">
        <v>1460</v>
      </c>
      <c r="C34" s="5" t="s">
        <v>50</v>
      </c>
      <c r="D34" s="12" t="s">
        <v>51</v>
      </c>
      <c r="E34" s="5" t="s">
        <v>52</v>
      </c>
    </row>
    <row r="35" spans="1:5">
      <c r="A35" s="10" t="s">
        <v>53</v>
      </c>
      <c r="B35" s="12">
        <v>1416</v>
      </c>
      <c r="C35" s="5" t="s">
        <v>54</v>
      </c>
      <c r="D35" s="12" t="s">
        <v>55</v>
      </c>
      <c r="E35" s="5" t="s">
        <v>56</v>
      </c>
    </row>
    <row r="36" spans="1:5">
      <c r="A36" s="10" t="s">
        <v>57</v>
      </c>
      <c r="B36" s="12">
        <v>1638</v>
      </c>
      <c r="C36" s="5" t="s">
        <v>58</v>
      </c>
      <c r="D36" s="12" t="s">
        <v>59</v>
      </c>
      <c r="E36" s="5" t="s">
        <v>60</v>
      </c>
    </row>
    <row r="37" spans="1:5">
      <c r="A37" s="10" t="s">
        <v>61</v>
      </c>
      <c r="B37" s="12">
        <v>1446</v>
      </c>
      <c r="C37" s="5" t="s">
        <v>62</v>
      </c>
      <c r="D37" s="12" t="s">
        <v>63</v>
      </c>
      <c r="E37" s="5" t="s">
        <v>64</v>
      </c>
    </row>
    <row r="38" spans="1:5">
      <c r="A38" s="10" t="s">
        <v>65</v>
      </c>
      <c r="B38" s="12">
        <v>1071</v>
      </c>
      <c r="C38" s="5" t="s">
        <v>66</v>
      </c>
      <c r="D38" s="12" t="s">
        <v>67</v>
      </c>
      <c r="E38" s="5" t="s">
        <v>68</v>
      </c>
    </row>
    <row r="39" spans="1:5">
      <c r="A39" s="10" t="s">
        <v>69</v>
      </c>
      <c r="B39" s="12">
        <v>1939</v>
      </c>
      <c r="C39" s="5" t="s">
        <v>70</v>
      </c>
      <c r="D39" s="12" t="s">
        <v>71</v>
      </c>
      <c r="E39" s="5" t="s">
        <v>72</v>
      </c>
    </row>
    <row r="40" spans="1:5">
      <c r="A40" s="10" t="s">
        <v>73</v>
      </c>
      <c r="B40" s="12">
        <v>1995</v>
      </c>
      <c r="C40" s="5" t="s">
        <v>74</v>
      </c>
      <c r="D40" s="12" t="s">
        <v>75</v>
      </c>
      <c r="E40" s="5" t="s">
        <v>76</v>
      </c>
    </row>
    <row r="41" spans="1:5">
      <c r="A41" s="10"/>
      <c r="B41" s="12"/>
      <c r="D41" s="12"/>
    </row>
    <row r="42" spans="1:5">
      <c r="A42" s="10"/>
      <c r="B42" s="12"/>
      <c r="D42" s="12"/>
    </row>
    <row r="43" spans="1:5">
      <c r="A43" s="6" t="s">
        <v>77</v>
      </c>
    </row>
    <row r="44" spans="1:5">
      <c r="A44" s="13" t="str" cm="1">
        <f t="array" ref="A44:E47">_xlfn.CHOOSEROWS(A32:E40,1,7,4,2)</f>
        <v>店舗名</v>
      </c>
      <c r="B44" s="5" t="str">
        <v>店コード</v>
      </c>
      <c r="C44" s="5" t="str">
        <v>電話</v>
      </c>
      <c r="D44" s="5" t="str">
        <v>店長</v>
      </c>
      <c r="E44" s="5" t="str">
        <v>住所</v>
      </c>
    </row>
    <row r="45" spans="1:5">
      <c r="A45" s="10" t="str">
        <v>八事店</v>
      </c>
      <c r="B45" s="5">
        <v>1071</v>
      </c>
      <c r="C45" s="5" t="str">
        <v>052-832-7740</v>
      </c>
      <c r="D45" s="5" t="str">
        <v>伊藤</v>
      </c>
      <c r="E45" s="5" t="str">
        <v>愛知県名古屋市昭和区八事本町4-11</v>
      </c>
    </row>
    <row r="46" spans="1:5">
      <c r="A46" s="10" t="str">
        <v>金山南店</v>
      </c>
      <c r="B46" s="5">
        <v>1416</v>
      </c>
      <c r="C46" s="5" t="str">
        <v>052-671-4482</v>
      </c>
      <c r="D46" s="5" t="str">
        <v>鈴木</v>
      </c>
      <c r="E46" s="5" t="str">
        <v>愛知県名古屋市熱田区金山町1-6-3</v>
      </c>
    </row>
    <row r="47" spans="1:5">
      <c r="A47" s="10" t="str">
        <v>栄本店</v>
      </c>
      <c r="B47" s="5">
        <v>1864</v>
      </c>
      <c r="C47" s="5" t="str">
        <v>052-321-8745</v>
      </c>
      <c r="D47" s="5" t="str">
        <v>佐藤</v>
      </c>
      <c r="E47" s="5" t="str">
        <v>愛知県名古屋市中区栄3-12-5</v>
      </c>
    </row>
    <row r="50" spans="1:6">
      <c r="A50" s="10"/>
    </row>
    <row r="51" spans="1:6">
      <c r="A51" s="14" t="s">
        <v>78</v>
      </c>
    </row>
    <row r="52" spans="1:6">
      <c r="A52" s="15" t="s">
        <v>79</v>
      </c>
    </row>
    <row r="53" spans="1:6">
      <c r="A53" s="15" t="s">
        <v>80</v>
      </c>
    </row>
    <row r="54" spans="1:6">
      <c r="A54" s="15" t="s">
        <v>81</v>
      </c>
    </row>
    <row r="55" spans="1:6">
      <c r="A55" s="15" t="s">
        <v>82</v>
      </c>
    </row>
    <row r="56" spans="1:6">
      <c r="A56" s="5" t="s">
        <v>9</v>
      </c>
    </row>
    <row r="57" spans="1:6">
      <c r="A57" s="6" t="s">
        <v>83</v>
      </c>
      <c r="B57" s="5" t="s">
        <v>84</v>
      </c>
    </row>
    <row r="58" spans="1:6">
      <c r="A58" s="15"/>
      <c r="B58" s="5" t="s">
        <v>85</v>
      </c>
    </row>
    <row r="59" spans="1:6">
      <c r="A59" s="15"/>
    </row>
    <row r="60" spans="1:6">
      <c r="B60" s="10" t="s">
        <v>40</v>
      </c>
      <c r="C60" s="10" t="s">
        <v>41</v>
      </c>
      <c r="D60" s="10" t="s">
        <v>42</v>
      </c>
      <c r="E60" s="10" t="s">
        <v>43</v>
      </c>
      <c r="F60" s="10" t="s">
        <v>44</v>
      </c>
    </row>
    <row r="61" spans="1:6">
      <c r="A61" s="15">
        <v>1</v>
      </c>
      <c r="B61" s="5" t="s">
        <v>45</v>
      </c>
      <c r="C61" s="5" t="s">
        <v>86</v>
      </c>
      <c r="D61" s="5" t="s">
        <v>46</v>
      </c>
      <c r="E61" s="5" t="s">
        <v>47</v>
      </c>
      <c r="F61" s="5" t="s">
        <v>48</v>
      </c>
    </row>
    <row r="62" spans="1:6">
      <c r="A62" s="15">
        <v>2</v>
      </c>
      <c r="B62" s="5" t="s">
        <v>49</v>
      </c>
      <c r="C62" s="5" t="s">
        <v>87</v>
      </c>
      <c r="D62" s="5" t="s">
        <v>50</v>
      </c>
      <c r="E62" s="5" t="s">
        <v>51</v>
      </c>
      <c r="F62" s="5" t="s">
        <v>52</v>
      </c>
    </row>
    <row r="63" spans="1:6">
      <c r="A63" s="15">
        <v>3</v>
      </c>
      <c r="B63" s="5" t="s">
        <v>53</v>
      </c>
      <c r="C63" s="5" t="s">
        <v>88</v>
      </c>
      <c r="D63" s="5" t="s">
        <v>54</v>
      </c>
      <c r="E63" s="5" t="s">
        <v>55</v>
      </c>
      <c r="F63" s="5" t="s">
        <v>56</v>
      </c>
    </row>
    <row r="64" spans="1:6">
      <c r="A64" s="15">
        <v>4</v>
      </c>
      <c r="B64" s="5" t="s">
        <v>57</v>
      </c>
      <c r="C64" s="5" t="s">
        <v>89</v>
      </c>
      <c r="D64" s="5" t="s">
        <v>58</v>
      </c>
      <c r="E64" s="5" t="s">
        <v>59</v>
      </c>
      <c r="F64" s="5" t="s">
        <v>60</v>
      </c>
    </row>
    <row r="65" spans="1:6">
      <c r="A65" s="15">
        <v>5</v>
      </c>
      <c r="B65" s="5" t="s">
        <v>61</v>
      </c>
      <c r="C65" s="5" t="s">
        <v>90</v>
      </c>
      <c r="D65" s="5" t="s">
        <v>62</v>
      </c>
      <c r="E65" s="5" t="s">
        <v>63</v>
      </c>
      <c r="F65" s="5" t="s">
        <v>64</v>
      </c>
    </row>
    <row r="66" spans="1:6">
      <c r="A66" s="15">
        <v>6</v>
      </c>
      <c r="B66" s="5" t="s">
        <v>65</v>
      </c>
      <c r="C66" s="5" t="s">
        <v>91</v>
      </c>
      <c r="D66" s="5" t="s">
        <v>66</v>
      </c>
      <c r="E66" s="5" t="s">
        <v>67</v>
      </c>
      <c r="F66" s="5" t="s">
        <v>68</v>
      </c>
    </row>
    <row r="67" spans="1:6">
      <c r="A67" s="15">
        <v>7</v>
      </c>
      <c r="B67" s="5" t="s">
        <v>69</v>
      </c>
      <c r="C67" s="5" t="s">
        <v>92</v>
      </c>
      <c r="D67" s="5" t="s">
        <v>70</v>
      </c>
      <c r="E67" s="5" t="s">
        <v>71</v>
      </c>
      <c r="F67" s="5" t="s">
        <v>72</v>
      </c>
    </row>
    <row r="68" spans="1:6">
      <c r="A68" s="15">
        <v>8</v>
      </c>
      <c r="B68" s="5" t="s">
        <v>73</v>
      </c>
      <c r="C68" s="5" t="s">
        <v>93</v>
      </c>
      <c r="D68" s="5" t="s">
        <v>74</v>
      </c>
      <c r="E68" s="5" t="s">
        <v>75</v>
      </c>
      <c r="F68" s="5" t="s">
        <v>76</v>
      </c>
    </row>
    <row r="69" spans="1:6">
      <c r="A69" s="15">
        <v>9</v>
      </c>
      <c r="B69" s="5" t="s">
        <v>94</v>
      </c>
      <c r="C69" s="5" t="s">
        <v>95</v>
      </c>
      <c r="D69" s="5" t="s">
        <v>96</v>
      </c>
      <c r="E69" s="5" t="s">
        <v>97</v>
      </c>
      <c r="F69" s="5" t="s">
        <v>98</v>
      </c>
    </row>
    <row r="70" spans="1:6">
      <c r="A70" s="15">
        <v>10</v>
      </c>
      <c r="B70" s="5" t="s">
        <v>99</v>
      </c>
      <c r="C70" s="5" t="s">
        <v>100</v>
      </c>
      <c r="D70" s="5" t="s">
        <v>101</v>
      </c>
      <c r="E70" s="5" t="s">
        <v>102</v>
      </c>
      <c r="F70" s="5" t="s">
        <v>103</v>
      </c>
    </row>
    <row r="71" spans="1:6">
      <c r="A71" s="15">
        <v>11</v>
      </c>
      <c r="B71" s="5" t="s">
        <v>104</v>
      </c>
      <c r="C71" s="5" t="s">
        <v>105</v>
      </c>
      <c r="D71" s="5" t="s">
        <v>106</v>
      </c>
      <c r="E71" s="5" t="s">
        <v>107</v>
      </c>
      <c r="F71" s="5" t="s">
        <v>108</v>
      </c>
    </row>
    <row r="72" spans="1:6">
      <c r="A72" s="15">
        <v>12</v>
      </c>
      <c r="B72" s="5" t="s">
        <v>109</v>
      </c>
      <c r="C72" s="5" t="s">
        <v>110</v>
      </c>
      <c r="D72" s="5" t="s">
        <v>111</v>
      </c>
      <c r="E72" s="5" t="s">
        <v>112</v>
      </c>
      <c r="F72" s="5" t="s">
        <v>113</v>
      </c>
    </row>
    <row r="73" spans="1:6">
      <c r="A73" s="15">
        <v>13</v>
      </c>
      <c r="B73" s="5" t="s">
        <v>114</v>
      </c>
      <c r="C73" s="5" t="s">
        <v>115</v>
      </c>
      <c r="D73" s="5" t="s">
        <v>116</v>
      </c>
      <c r="E73" s="5" t="s">
        <v>117</v>
      </c>
      <c r="F73" s="5" t="s">
        <v>118</v>
      </c>
    </row>
    <row r="74" spans="1:6">
      <c r="A74" s="15">
        <v>14</v>
      </c>
      <c r="B74" s="5" t="s">
        <v>119</v>
      </c>
      <c r="C74" s="5" t="s">
        <v>120</v>
      </c>
      <c r="D74" s="5" t="s">
        <v>121</v>
      </c>
      <c r="E74" s="5" t="s">
        <v>122</v>
      </c>
      <c r="F74" s="5" t="s">
        <v>123</v>
      </c>
    </row>
    <row r="75" spans="1:6">
      <c r="A75" s="15">
        <v>15</v>
      </c>
      <c r="B75" s="5" t="s">
        <v>124</v>
      </c>
      <c r="C75" s="5" t="s">
        <v>125</v>
      </c>
      <c r="D75" s="5" t="s">
        <v>126</v>
      </c>
      <c r="E75" s="5" t="s">
        <v>127</v>
      </c>
      <c r="F75" s="5" t="s">
        <v>128</v>
      </c>
    </row>
    <row r="76" spans="1:6">
      <c r="A76" s="15">
        <v>16</v>
      </c>
      <c r="B76" s="5" t="s">
        <v>129</v>
      </c>
      <c r="C76" s="5" t="s">
        <v>130</v>
      </c>
      <c r="D76" s="5" t="s">
        <v>131</v>
      </c>
      <c r="E76" s="5" t="s">
        <v>132</v>
      </c>
      <c r="F76" s="5" t="s">
        <v>133</v>
      </c>
    </row>
    <row r="77" spans="1:6">
      <c r="A77" s="15">
        <v>17</v>
      </c>
      <c r="B77" s="5" t="s">
        <v>134</v>
      </c>
      <c r="C77" s="5" t="s">
        <v>135</v>
      </c>
      <c r="D77" s="5" t="s">
        <v>136</v>
      </c>
      <c r="E77" s="5" t="s">
        <v>137</v>
      </c>
      <c r="F77" s="5" t="s">
        <v>138</v>
      </c>
    </row>
    <row r="78" spans="1:6">
      <c r="A78" s="15">
        <v>18</v>
      </c>
      <c r="B78" s="5" t="s">
        <v>139</v>
      </c>
      <c r="C78" s="5" t="s">
        <v>140</v>
      </c>
      <c r="D78" s="5" t="s">
        <v>141</v>
      </c>
      <c r="E78" s="5" t="s">
        <v>142</v>
      </c>
      <c r="F78" s="5" t="s">
        <v>143</v>
      </c>
    </row>
    <row r="79" spans="1:6">
      <c r="A79" s="15">
        <v>19</v>
      </c>
      <c r="B79" s="5" t="s">
        <v>144</v>
      </c>
      <c r="C79" s="5" t="s">
        <v>145</v>
      </c>
      <c r="D79" s="5" t="s">
        <v>146</v>
      </c>
      <c r="E79" s="5" t="s">
        <v>147</v>
      </c>
      <c r="F79" s="5" t="s">
        <v>148</v>
      </c>
    </row>
    <row r="80" spans="1:6">
      <c r="A80" s="15">
        <v>20</v>
      </c>
      <c r="B80" s="5" t="s">
        <v>149</v>
      </c>
      <c r="C80" s="5" t="s">
        <v>150</v>
      </c>
      <c r="D80" s="5" t="s">
        <v>151</v>
      </c>
      <c r="E80" s="5" t="s">
        <v>152</v>
      </c>
      <c r="F80" s="5" t="s">
        <v>153</v>
      </c>
    </row>
    <row r="81" spans="1:6">
      <c r="A81" s="15"/>
    </row>
    <row r="82" spans="1:6">
      <c r="A82" s="15"/>
    </row>
    <row r="83" spans="1:6">
      <c r="A83" s="15"/>
    </row>
    <row r="84" spans="1:6">
      <c r="A84" s="15"/>
      <c r="B84" s="6" t="s">
        <v>12</v>
      </c>
    </row>
    <row r="85" spans="1:6">
      <c r="A85" s="15"/>
      <c r="B85" s="5" t="s">
        <v>40</v>
      </c>
      <c r="C85" s="5" t="s">
        <v>41</v>
      </c>
      <c r="D85" s="5" t="s">
        <v>42</v>
      </c>
      <c r="E85" s="5" t="s">
        <v>43</v>
      </c>
      <c r="F85" s="5" t="s">
        <v>44</v>
      </c>
    </row>
    <row r="86" spans="1:6">
      <c r="A86" s="15"/>
      <c r="B86" s="16" t="str" cm="1">
        <f t="array" ref="B86:F89">_xlfn.CHOOSEROWS(B61:F80,A66,A76,A63,A61)</f>
        <v>八事店</v>
      </c>
      <c r="C86" s="5" t="str">
        <v>1071</v>
      </c>
      <c r="D86" s="5" t="str">
        <v>052-832-7740</v>
      </c>
      <c r="E86" s="5" t="str">
        <v>伊藤</v>
      </c>
      <c r="F86" s="5" t="str">
        <v>愛知県名古屋市昭和区八事本町4-11</v>
      </c>
    </row>
    <row r="87" spans="1:6">
      <c r="A87" s="15"/>
      <c r="B87" s="5" t="str">
        <v>高畑店</v>
      </c>
      <c r="C87" s="5" t="str">
        <v>1821</v>
      </c>
      <c r="D87" s="5" t="str">
        <v>052-361-9920</v>
      </c>
      <c r="E87" s="5" t="str">
        <v>原田</v>
      </c>
      <c r="F87" s="5" t="str">
        <v>愛知県名古屋市中川区高畑3-18-12</v>
      </c>
    </row>
    <row r="88" spans="1:6">
      <c r="A88" s="15"/>
      <c r="B88" s="5" t="str">
        <v>金山南店</v>
      </c>
      <c r="C88" s="5" t="str">
        <v>1416</v>
      </c>
      <c r="D88" s="5" t="str">
        <v>052-671-4482</v>
      </c>
      <c r="E88" s="5" t="str">
        <v>鈴木</v>
      </c>
      <c r="F88" s="5" t="str">
        <v>愛知県名古屋市熱田区金山町1-6-3</v>
      </c>
    </row>
    <row r="89" spans="1:6">
      <c r="A89" s="15"/>
      <c r="B89" s="5" t="str">
        <v>栄本店</v>
      </c>
      <c r="C89" s="5" t="str">
        <v>1864</v>
      </c>
      <c r="D89" s="5" t="str">
        <v>052-321-8745</v>
      </c>
      <c r="E89" s="5" t="str">
        <v>佐藤</v>
      </c>
      <c r="F89" s="5" t="str">
        <v>愛知県名古屋市中区栄3-12-5</v>
      </c>
    </row>
    <row r="90" spans="1:6">
      <c r="A90" s="15"/>
    </row>
    <row r="91" spans="1:6">
      <c r="A91" s="15"/>
    </row>
    <row r="92" spans="1:6">
      <c r="A92" s="15"/>
      <c r="B92" s="5" t="s">
        <v>20</v>
      </c>
    </row>
    <row r="93" spans="1:6">
      <c r="A93" s="15"/>
      <c r="B93" s="15" t="s">
        <v>154</v>
      </c>
    </row>
    <row r="94" spans="1:6">
      <c r="A94" s="15"/>
      <c r="B94" s="15" t="s">
        <v>155</v>
      </c>
    </row>
    <row r="95" spans="1:6">
      <c r="A95" s="15"/>
      <c r="B95" s="15" t="s">
        <v>156</v>
      </c>
    </row>
    <row r="96" spans="1:6">
      <c r="A96" s="15"/>
      <c r="B96" s="15" t="s">
        <v>157</v>
      </c>
    </row>
    <row r="97" spans="1:9">
      <c r="A97" s="15"/>
      <c r="B97" s="15" t="s">
        <v>158</v>
      </c>
    </row>
    <row r="98" spans="1:9">
      <c r="A98" s="15"/>
      <c r="B98" s="15" t="s">
        <v>159</v>
      </c>
    </row>
    <row r="99" spans="1:9">
      <c r="A99" s="15"/>
      <c r="B99" s="15" t="s">
        <v>160</v>
      </c>
    </row>
    <row r="100" spans="1:9">
      <c r="A100" s="15"/>
      <c r="B100" s="15" t="s">
        <v>161</v>
      </c>
    </row>
    <row r="101" spans="1:9">
      <c r="A101" s="15"/>
    </row>
    <row r="102" spans="1:9">
      <c r="A102" s="5" t="s">
        <v>9</v>
      </c>
    </row>
    <row r="103" spans="1:9">
      <c r="A103" s="6" t="s">
        <v>162</v>
      </c>
      <c r="B103" s="5" t="s">
        <v>163</v>
      </c>
    </row>
    <row r="104" spans="1:9">
      <c r="B104" s="5" t="s">
        <v>164</v>
      </c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 t="s">
        <v>165</v>
      </c>
      <c r="B107" s="2"/>
      <c r="C107" s="2"/>
      <c r="D107" s="2"/>
      <c r="E107" s="17" t="str">
        <f ca="1">_xlfn.FORMULATEXT(E109)</f>
        <v>=DROP(DROP(SORT(A109:C113,3,-1),1),-1)</v>
      </c>
      <c r="F107" s="2"/>
      <c r="G107" s="2"/>
      <c r="H107" s="2"/>
      <c r="I107" s="2"/>
    </row>
    <row r="108" spans="1:9">
      <c r="A108" s="18" t="s">
        <v>166</v>
      </c>
      <c r="B108" s="18" t="s">
        <v>167</v>
      </c>
      <c r="C108" s="18" t="s">
        <v>168</v>
      </c>
      <c r="D108" s="2"/>
      <c r="E108" s="18" t="s">
        <v>166</v>
      </c>
      <c r="F108" s="18" t="s">
        <v>167</v>
      </c>
      <c r="G108" s="18" t="s">
        <v>168</v>
      </c>
      <c r="H108" s="2"/>
      <c r="I108" s="2"/>
    </row>
    <row r="109" spans="1:9">
      <c r="A109" s="18" t="s">
        <v>63</v>
      </c>
      <c r="B109" s="18" t="s">
        <v>169</v>
      </c>
      <c r="C109" s="18">
        <v>430</v>
      </c>
      <c r="D109" s="2"/>
      <c r="E109" s="8" t="str" cm="1">
        <f t="array" ref="E109:G111">_xlfn.DROP(_xlfn.DROP(_xlfn._xlws.SORT(A109:C113,3,-1),1),-1)</f>
        <v>田中</v>
      </c>
      <c r="F109" s="19" t="str">
        <v>大阪</v>
      </c>
      <c r="G109" s="19">
        <v>750</v>
      </c>
      <c r="H109" s="2"/>
      <c r="I109" s="2"/>
    </row>
    <row r="110" spans="1:9">
      <c r="A110" s="18" t="s">
        <v>55</v>
      </c>
      <c r="B110" s="18" t="s">
        <v>170</v>
      </c>
      <c r="C110" s="18">
        <v>620</v>
      </c>
      <c r="D110" s="2"/>
      <c r="E110" s="20" t="str">
        <v>鈴木</v>
      </c>
      <c r="F110" s="20" t="str">
        <v>神奈川</v>
      </c>
      <c r="G110" s="20">
        <v>620</v>
      </c>
      <c r="H110" s="2"/>
      <c r="I110" s="2"/>
    </row>
    <row r="111" spans="1:9">
      <c r="A111" s="18" t="s">
        <v>51</v>
      </c>
      <c r="B111" s="18" t="s">
        <v>171</v>
      </c>
      <c r="C111" s="18">
        <v>750</v>
      </c>
      <c r="D111" s="2"/>
      <c r="E111" s="20" t="str">
        <v>山本</v>
      </c>
      <c r="F111" s="20" t="str">
        <v>北海道</v>
      </c>
      <c r="G111" s="20">
        <v>520</v>
      </c>
      <c r="H111" s="2"/>
      <c r="I111" s="2"/>
    </row>
    <row r="112" spans="1:9">
      <c r="A112" s="18" t="s">
        <v>47</v>
      </c>
      <c r="B112" s="18" t="s">
        <v>172</v>
      </c>
      <c r="C112" s="18">
        <v>980</v>
      </c>
      <c r="D112" s="2"/>
      <c r="E112" s="2"/>
      <c r="F112" s="2"/>
      <c r="G112" s="2"/>
      <c r="H112" s="2"/>
      <c r="I112" s="2"/>
    </row>
    <row r="113" spans="1:9">
      <c r="A113" s="18" t="s">
        <v>59</v>
      </c>
      <c r="B113" s="18" t="s">
        <v>173</v>
      </c>
      <c r="C113" s="18">
        <v>520</v>
      </c>
      <c r="D113" s="2"/>
      <c r="E113" s="2"/>
      <c r="F113" s="2"/>
      <c r="G113" s="2"/>
      <c r="H113" s="2"/>
      <c r="I113" s="2"/>
    </row>
    <row r="114" spans="1:9">
      <c r="A114" s="4" t="s">
        <v>174</v>
      </c>
      <c r="B114" s="2"/>
      <c r="C114" s="2"/>
      <c r="D114" s="2"/>
      <c r="E114" s="2"/>
      <c r="F114" s="2"/>
      <c r="G114" s="2"/>
      <c r="H114" s="2"/>
      <c r="I114" s="2"/>
    </row>
    <row r="116" spans="1:9">
      <c r="E116" s="6" t="s">
        <v>175</v>
      </c>
    </row>
    <row r="117" spans="1:9">
      <c r="E117" s="5" t="str">
        <f ca="1">_xlfn.FORMULATEXT(E119)</f>
        <v>=CHOOSEROWS(SORT(A109:C113,3,-1),2,3,4)</v>
      </c>
    </row>
    <row r="118" spans="1:9">
      <c r="E118" s="21" t="s">
        <v>166</v>
      </c>
      <c r="F118" s="21" t="s">
        <v>167</v>
      </c>
      <c r="G118" s="21" t="s">
        <v>168</v>
      </c>
    </row>
    <row r="119" spans="1:9">
      <c r="E119" s="8" t="str" cm="1">
        <f t="array" ref="E119:G121">_xlfn.CHOOSEROWS(_xlfn._xlws.SORT(A109:C113,3,-1),2,3,4)</f>
        <v>田中</v>
      </c>
      <c r="F119" s="9" t="str">
        <v>大阪</v>
      </c>
      <c r="G119" s="9">
        <v>750</v>
      </c>
    </row>
    <row r="120" spans="1:9">
      <c r="E120" s="22" t="str">
        <v>鈴木</v>
      </c>
      <c r="F120" s="22" t="str">
        <v>神奈川</v>
      </c>
      <c r="G120" s="22">
        <v>620</v>
      </c>
    </row>
    <row r="121" spans="1:9">
      <c r="E121" s="22" t="str">
        <v>山本</v>
      </c>
      <c r="F121" s="22" t="str">
        <v>北海道</v>
      </c>
      <c r="G121" s="22">
        <v>520</v>
      </c>
    </row>
    <row r="125" spans="1:9">
      <c r="A125" s="5" t="s">
        <v>9</v>
      </c>
    </row>
  </sheetData>
  <phoneticPr fontId="2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⑪CHOOSEROWS講習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2026-06-24T12:36:49Z</dcterms:created>
  <dcterms:modified xsi:type="dcterms:W3CDTF">2026-06-24T12:38:47Z</dcterms:modified>
</cp:coreProperties>
</file>