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5976E1CC-BDA1-4300-A5A4-4D6BE0BE6910}" xr6:coauthVersionLast="47" xr6:coauthVersionMax="47" xr10:uidLastSave="{00000000-0000-0000-0000-000000000000}"/>
  <bookViews>
    <workbookView xWindow="-110" yWindow="-110" windowWidth="19420" windowHeight="10300" xr2:uid="{9F433C29-EEE0-4C3B-9CC8-4DA3E6E67317}"/>
  </bookViews>
  <sheets>
    <sheet name="スピル演算子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150" i="1" l="1" a="1"/>
  <c r="D147" i="1"/>
  <c r="D116" i="1"/>
  <c r="D99" i="1"/>
  <c r="A99" i="1" a="1"/>
  <c r="A116" i="1" s="1" a="1"/>
  <c r="C53" i="1" a="1"/>
  <c r="D53" i="1" s="1" a="1"/>
  <c r="C51" i="1"/>
  <c r="D50" i="1"/>
  <c r="C27" i="1" a="1"/>
  <c r="E2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27" authorId="0" shapeId="0" xr:uid="{926ECB3B-1ED1-4785-AA2C-8882B76EEE71}">
      <text>
        <r>
          <rPr>
            <sz val="24"/>
            <color indexed="81"/>
            <rFont val="MS P ゴシック"/>
            <family val="3"/>
            <charset val="128"/>
          </rPr>
          <t>=UNIQUE(A27:A36)</t>
        </r>
      </text>
    </comment>
    <comment ref="E27" authorId="0" shapeId="0" xr:uid="{022BA143-D1EA-4622-B40D-B832657597E6}">
      <text>
        <r>
          <rPr>
            <sz val="24"/>
            <color indexed="81"/>
            <rFont val="MS P ゴシック"/>
            <family val="3"/>
            <charset val="128"/>
          </rPr>
          <t>=ROWS(C27#)</t>
        </r>
      </text>
    </comment>
    <comment ref="C53" authorId="0" shapeId="0" xr:uid="{7DA95A0D-A080-41F2-B1BD-A95C88B7D0C6}">
      <text>
        <r>
          <rPr>
            <sz val="24"/>
            <color indexed="81"/>
            <rFont val="MS P ゴシック"/>
            <family val="3"/>
            <charset val="128"/>
          </rPr>
          <t>=UNIQUE(A53:A62)</t>
        </r>
      </text>
    </comment>
    <comment ref="D53" authorId="0" shapeId="0" xr:uid="{5DBE359D-38B0-4809-8007-9BFB02FC500B}">
      <text>
        <r>
          <rPr>
            <sz val="24"/>
            <color indexed="81"/>
            <rFont val="MS P ゴシック"/>
            <family val="3"/>
            <charset val="128"/>
          </rPr>
          <t>=SUMIFS(H53:H61,G53:G61,C53#)</t>
        </r>
      </text>
    </comment>
    <comment ref="A99" authorId="0" shapeId="0" xr:uid="{E1423C77-4840-4D2B-9E39-44720A2FDE87}">
      <text>
        <r>
          <rPr>
            <sz val="24"/>
            <color indexed="81"/>
            <rFont val="MS P ゴシック"/>
            <family val="3"/>
            <charset val="128"/>
          </rPr>
          <t>=VSTACK(A89:C94,E89:G94)</t>
        </r>
      </text>
    </comment>
    <comment ref="A116" authorId="0" shapeId="0" xr:uid="{DD64FCE9-0C99-40C1-89BD-8F0B5EB5B8D6}">
      <text>
        <r>
          <rPr>
            <sz val="24"/>
            <color indexed="81"/>
            <rFont val="MS P ゴシック"/>
            <family val="3"/>
            <charset val="128"/>
          </rPr>
          <t>=FILTER(A99#,B99:B110="板チョコA")</t>
        </r>
      </text>
    </comment>
    <comment ref="D150" authorId="0" shapeId="0" xr:uid="{3114A64D-43E7-4902-90C4-33F8DB500C15}">
      <text>
        <r>
          <rPr>
            <sz val="24"/>
            <color indexed="81"/>
            <rFont val="MS P ゴシック"/>
            <family val="3"/>
            <charset val="128"/>
          </rPr>
          <t>=UNIQUE(VSTACK(A149:A156,B149:B156))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<sst xmlns="http://schemas.openxmlformats.org/spreadsheetml/2006/main" count="171" uniqueCount="104">
  <si>
    <t>Excel スピル演算子「#」とは？｜動的配列の範囲参照を一発で理解する解説</t>
  </si>
  <si>
    <t>Excelの「#」は、スピルで広がった結果全体を一括で参照するための記号です。</t>
  </si>
  <si>
    <t>動的配列と組み合わせることで、範囲指定を自動化し、式が壊れない構造を作れます。</t>
  </si>
  <si>
    <t>本記事では、UNIQUE・FILTER・VSTACKなどの代表的な関数とともに、</t>
  </si>
  <si>
    <t>「#」がどのように動作し、どんな場面で役立つのかを4つの演習で体系的に学びます。</t>
  </si>
  <si>
    <t>スピル演算子の仕組みを理解すると、Excelの集計・抽出作業が一気に効率化します。</t>
  </si>
  <si>
    <t>_________________________________________________________________________________________________________________</t>
    <phoneticPr fontId="2"/>
  </si>
  <si>
    <t>■ スピル演算子「#」とは？</t>
  </si>
  <si>
    <t>スピルした範囲全体を一度に参照するための記号です。</t>
  </si>
  <si>
    <t>たとえば A50 に UNIQUE の式を入れてスピルした場合、</t>
    <phoneticPr fontId="2"/>
  </si>
  <si>
    <t>A50# と書くと「A50 から広がったスピル範囲すべて」を意味します。</t>
  </si>
  <si>
    <t>■ なぜ便利なのか？</t>
  </si>
  <si>
    <t>・範囲が自動で広がっても、式を書き直す必要がない</t>
  </si>
  <si>
    <t>・VLOOKUP や SUMIF の検索範囲として使える</t>
  </si>
  <si>
    <t>・スピル関数と相性がよく、実務でもよく使う</t>
  </si>
  <si>
    <t>■ ポイント</t>
  </si>
  <si>
    <t>・「#」はスピルした“結果の範囲”を指す</t>
  </si>
  <si>
    <t>・行数や列数が変わっても自動で追従する</t>
  </si>
  <si>
    <t>・スピル関数を使うときは必ず覚えておきたい記号</t>
  </si>
  <si>
    <t xml:space="preserve"> 演習1</t>
    <phoneticPr fontId="2"/>
  </si>
  <si>
    <t xml:space="preserve"> スピル範囲を参照する基本</t>
    <phoneticPr fontId="2"/>
  </si>
  <si>
    <t>A列に名前リストがあります。</t>
    <rPh sb="1" eb="2">
      <t>レツ</t>
    </rPh>
    <phoneticPr fontId="2"/>
  </si>
  <si>
    <t>UNIQUE関数でスピルさせたあとに、名前の件数を求めなさい</t>
    <rPh sb="6" eb="8">
      <t>カンスウ</t>
    </rPh>
    <rPh sb="19" eb="21">
      <t>ナマエ</t>
    </rPh>
    <rPh sb="22" eb="24">
      <t>ケンスウ</t>
    </rPh>
    <rPh sb="25" eb="26">
      <t>モト</t>
    </rPh>
    <phoneticPr fontId="2"/>
  </si>
  <si>
    <t>スピルした名前の件数を求めてください。</t>
  </si>
  <si>
    <t>重複のある名前</t>
    <rPh sb="0" eb="2">
      <t>ジュウフク</t>
    </rPh>
    <rPh sb="5" eb="7">
      <t>ナマエ</t>
    </rPh>
    <phoneticPr fontId="2"/>
  </si>
  <si>
    <t>重複のない名前</t>
    <rPh sb="0" eb="2">
      <t>ジュウフク</t>
    </rPh>
    <rPh sb="5" eb="7">
      <t>ナマエ</t>
    </rPh>
    <phoneticPr fontId="2"/>
  </si>
  <si>
    <t>名前の件数</t>
    <rPh sb="0" eb="2">
      <t>ナマエ</t>
    </rPh>
    <rPh sb="3" eb="5">
      <t>ケンスウ</t>
    </rPh>
    <phoneticPr fontId="2"/>
  </si>
  <si>
    <t>田中</t>
  </si>
  <si>
    <t>佐藤</t>
  </si>
  <si>
    <t>鈴木</t>
  </si>
  <si>
    <t>高橋</t>
  </si>
  <si>
    <t>山田</t>
  </si>
  <si>
    <r>
      <rPr>
        <sz val="12"/>
        <color rgb="FFFF0000"/>
        <rFont val="メイリオ"/>
        <family val="3"/>
        <charset val="128"/>
      </rPr>
      <t>🔍</t>
    </r>
    <r>
      <rPr>
        <sz val="12"/>
        <color theme="1"/>
        <rFont val="メイリオ"/>
        <family val="3"/>
        <charset val="128"/>
      </rPr>
      <t xml:space="preserve"> 今回のポイント</t>
    </r>
    <phoneticPr fontId="2"/>
  </si>
  <si>
    <t>・「#」は、スピルによって広がった“結果のまとまり全体”を指す記号です。</t>
  </si>
  <si>
    <t>・どのセルから始まったかではなく、「スピルで生成されたひとかたまりの範囲そのもの」を参照します。</t>
  </si>
  <si>
    <t>・そのため、行数や列数が増減しても、スピル結果の広がりに自動で追従します。</t>
  </si>
  <si>
    <t>・固定の範囲参照ではなく、「スピル結果という構造」を参照するため、式が壊れません。</t>
  </si>
  <si>
    <t>演習2</t>
    <phoneticPr fontId="2"/>
  </si>
  <si>
    <t>スピル範囲を検索条件として使う</t>
    <phoneticPr fontId="2"/>
  </si>
  <si>
    <t>A列に名前リスト表①があります。</t>
    <rPh sb="8" eb="9">
      <t>ヒョウ</t>
    </rPh>
    <phoneticPr fontId="2"/>
  </si>
  <si>
    <t>UNIQUE関数で重複のない名前一覧をスピルさせたあと、表②より</t>
    <rPh sb="28" eb="29">
      <t>ヒョウ</t>
    </rPh>
    <phoneticPr fontId="2"/>
  </si>
  <si>
    <t>各名前の売上合計を求めなさい。</t>
  </si>
  <si>
    <t>表①</t>
    <rPh sb="0" eb="1">
      <t>ヒョウ</t>
    </rPh>
    <phoneticPr fontId="2"/>
  </si>
  <si>
    <t>表②</t>
    <rPh sb="0" eb="1">
      <t>ヒョウ</t>
    </rPh>
    <phoneticPr fontId="2"/>
  </si>
  <si>
    <t>合計</t>
    <rPh sb="0" eb="2">
      <t>ゴウケイ</t>
    </rPh>
    <phoneticPr fontId="2"/>
  </si>
  <si>
    <t>名前</t>
    <rPh sb="0" eb="2">
      <t>ナマエ</t>
    </rPh>
    <phoneticPr fontId="2"/>
  </si>
  <si>
    <t>売上</t>
    <rPh sb="0" eb="2">
      <t>ウリアゲ</t>
    </rPh>
    <phoneticPr fontId="2"/>
  </si>
  <si>
    <t>田中</t>
    <phoneticPr fontId="2"/>
  </si>
  <si>
    <t>佐藤</t>
    <phoneticPr fontId="2"/>
  </si>
  <si>
    <t>鈴木</t>
    <phoneticPr fontId="2"/>
  </si>
  <si>
    <t>高橋</t>
    <phoneticPr fontId="2"/>
  </si>
  <si>
    <t>山田</t>
    <phoneticPr fontId="2"/>
  </si>
  <si>
    <t>・「#」はスピルした“結果のまとまり全体”を指す記号です。</t>
  </si>
  <si>
    <t>　どのセルから始まったかではなく、「スピルで生成された範囲そのもの」を参照します。</t>
  </si>
  <si>
    <t>・SUMIFS関数は「検索範囲」「検索条件」「合計範囲」の3要素を使って集計します。</t>
  </si>
  <si>
    <t>　このとき、検索条件にスピル範囲（#）を指定すると、</t>
  </si>
  <si>
    <t>　複数条件を一度に処理できるようになります。</t>
  </si>
  <si>
    <t>・UNIQUE関数で重複のない名前一覧を作り、</t>
  </si>
  <si>
    <t>　そのスピル範囲を SUMIFS の検索条件に使うことで、</t>
  </si>
  <si>
    <t>　名前ごとの売上合計を自動で求めることができます。</t>
  </si>
  <si>
    <t>・スピル範囲が増減しても、式は自動で追従します。</t>
  </si>
  <si>
    <t>　つまり、データが増えても式を書き換える必要がありません。</t>
  </si>
  <si>
    <t>・この仕組みは「動的配列」の代表的な使い方であり、</t>
  </si>
  <si>
    <t>　実務では「集計表の自動更新」や「条件別売上一覧」などに応用できます。</t>
  </si>
  <si>
    <t xml:space="preserve"> 演習3</t>
    <phoneticPr fontId="2"/>
  </si>
  <si>
    <t>複数表を結合して、条件に合う行だけを抽出する</t>
    <phoneticPr fontId="2"/>
  </si>
  <si>
    <t>2つの売上表があります。</t>
  </si>
  <si>
    <t>これらを1つにまとめたあと、「板チョコA」の行だけを抽出しなさい</t>
  </si>
  <si>
    <t>日付</t>
    <rPh sb="0" eb="2">
      <t>ヒヅケ</t>
    </rPh>
    <phoneticPr fontId="2"/>
  </si>
  <si>
    <t>商品名</t>
    <rPh sb="0" eb="2">
      <t>ショウヒン</t>
    </rPh>
    <rPh sb="2" eb="3">
      <t>メイ</t>
    </rPh>
    <phoneticPr fontId="2"/>
  </si>
  <si>
    <t>板チョコA</t>
    <rPh sb="0" eb="1">
      <t>イタ</t>
    </rPh>
    <phoneticPr fontId="2"/>
  </si>
  <si>
    <t>むぎチョコB</t>
    <phoneticPr fontId="2"/>
  </si>
  <si>
    <t>板チョコAの行のみ抽出する</t>
    <rPh sb="0" eb="1">
      <t>イタ</t>
    </rPh>
    <rPh sb="6" eb="7">
      <t>ギョウ</t>
    </rPh>
    <rPh sb="9" eb="11">
      <t>チュウシュツ</t>
    </rPh>
    <phoneticPr fontId="2"/>
  </si>
  <si>
    <t>・VSTACKは、複数の表を「縦に結合してひとつの表にする」スピル関数です。</t>
  </si>
  <si>
    <t>　結合後の表はスピルで自動展開され、その範囲全体が A99# になります。</t>
  </si>
  <si>
    <t>・「#」はスピルによって広がった“結果のまとまり全体”を参照する記号です。</t>
  </si>
  <si>
    <t>　どのセルから始まったかではなく、スピルで生成された表そのものを指します。</t>
  </si>
  <si>
    <t>・FILTERは、条件に合う行だけを抽出する関数です。</t>
  </si>
  <si>
    <t>　今回の条件は「商品名＝板チョコA」であり、B列の条件式を使って抽出します。</t>
  </si>
  <si>
    <t>・VSTACKで結合 → FILTERで抽出 の流れは、</t>
  </si>
  <si>
    <t>　実務で最も使う「複数表の統合 → 必要な行だけ抽出」の基本パターンです。</t>
  </si>
  <si>
    <t>・スピル範囲（A99#）をそのまま FILTER に渡すことで、</t>
  </si>
  <si>
    <t>　データが増えても自動で追従する“壊れない抽出表”が作れます。</t>
  </si>
  <si>
    <t xml:space="preserve"> 演習4</t>
    <phoneticPr fontId="2"/>
  </si>
  <si>
    <t>名簿1と名簿2の名前リストがあります。</t>
  </si>
  <si>
    <t>この2つをまとめて、重複のない「一意の名簿」を作り、</t>
  </si>
  <si>
    <t>その名簿を入力規則（ドロップダウンリスト）として使いなさい。</t>
  </si>
  <si>
    <t>名簿１</t>
    <rPh sb="0" eb="2">
      <t>メイボ</t>
    </rPh>
    <phoneticPr fontId="2"/>
  </si>
  <si>
    <t>名簿２</t>
    <rPh sb="0" eb="2">
      <t>メイボ</t>
    </rPh>
    <phoneticPr fontId="2"/>
  </si>
  <si>
    <t>重複していない</t>
    <rPh sb="0" eb="2">
      <t>ジュウフク</t>
    </rPh>
    <phoneticPr fontId="2"/>
  </si>
  <si>
    <t>↓に入力規則のリストに活用</t>
    <rPh sb="2" eb="6">
      <t>ニュウリョクキソク</t>
    </rPh>
    <rPh sb="11" eb="13">
      <t>カツヨウ</t>
    </rPh>
    <phoneticPr fontId="2"/>
  </si>
  <si>
    <t>田中</t>
    <rPh sb="0" eb="2">
      <t>タナカ</t>
    </rPh>
    <phoneticPr fontId="2"/>
  </si>
  <si>
    <t>・名簿１と名簿２を VSTACK → UNIQUE でまとめると、</t>
    <phoneticPr fontId="2"/>
  </si>
  <si>
    <t>重複のない「一意の名簿」が作れます。</t>
  </si>
  <si>
    <t>伊藤</t>
  </si>
  <si>
    <t>・この一意名簿の先頭セルに対して M123# と書けば、</t>
    <phoneticPr fontId="2"/>
  </si>
  <si>
    <t>入力規則の「リスト範囲」としてそのまま使えます。</t>
  </si>
  <si>
    <t>・VSTACKで複数リストをまとめ、UNIQUEで重複を除くことで、</t>
  </si>
  <si>
    <t>　常に最新の一意リストが自動生成される。</t>
  </si>
  <si>
    <t>・「#」はスピル範囲全体を参照する記号。</t>
  </si>
  <si>
    <t>　リストが増減しても入力規則が自動で追従する。</t>
  </si>
  <si>
    <t>・入力規則の「元の値」にスピル範囲（例：=D149#）を指定すると、</t>
  </si>
  <si>
    <t>　ドロップダウンリストが動的に更新される。</t>
  </si>
  <si>
    <t>・この仕組みを使えば、名簿や商品リストを手動更新する必要がなくなる。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</si>
</sst>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m&quot;月&quot;d&quot;日&quot;;@"/>
  </numFmts>
  <fonts count="7">
    <font>
      <sz val="11"/>
      <color theme="1"/>
      <name val="游ゴシック"/>
      <family val="2"/>
      <charset val="128"/>
      <scheme val="minor"/>
    </font>
    <font>
      <sz val="16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sz val="12"/>
      <color rgb="FFFF0000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sz val="24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4"/>
    </xf>
    <xf numFmtId="0" fontId="3" fillId="0" borderId="0" xfId="0" applyFont="1" applyAlignment="1">
      <alignment horizontal="left" vertical="center" indent="2"/>
    </xf>
    <xf numFmtId="0" fontId="3" fillId="0" borderId="1" xfId="0" applyFont="1" applyBorder="1" applyAlignment="1">
      <alignment horizontal="center"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/>
    </xf>
    <xf numFmtId="0" fontId="3" fillId="2" borderId="2" xfId="0" applyFont="1" applyFill="1" applyBorder="1">
      <alignment vertical="center"/>
    </xf>
    <xf numFmtId="0" fontId="3" fillId="0" borderId="3" xfId="0" applyFont="1" applyBorder="1">
      <alignment vertical="center"/>
    </xf>
    <xf numFmtId="56" fontId="3" fillId="0" borderId="1" xfId="0" applyNumberFormat="1" applyFont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3" fillId="0" borderId="7" xfId="0" applyFont="1" applyBorder="1" applyAlignment="1">
      <alignment horizontal="center"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552E87C4-770F-4FB6-8E89-3C3116BBFEF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1066800</xdr:colOff>
      <xdr:row>25</xdr:row>
      <xdr:rowOff>177800</xdr:rowOff>
    </xdr:from>
    <xdr:to>
      <xdr:col>3</xdr:col>
      <xdr:colOff>88900</xdr:colOff>
      <xdr:row>27</xdr:row>
      <xdr:rowOff>31750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18749E34-C23F-45F0-A6B6-B5480EF4E4F7}"/>
            </a:ext>
          </a:extLst>
        </xdr:cNvPr>
        <xdr:cNvSpPr/>
      </xdr:nvSpPr>
      <xdr:spPr>
        <a:xfrm>
          <a:off x="2178050" y="6292850"/>
          <a:ext cx="1244600" cy="336550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177800</xdr:colOff>
      <xdr:row>123</xdr:row>
      <xdr:rowOff>127000</xdr:rowOff>
    </xdr:from>
    <xdr:to>
      <xdr:col>1</xdr:col>
      <xdr:colOff>857250</xdr:colOff>
      <xdr:row>123</xdr:row>
      <xdr:rowOff>127000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257833A1-CA6F-4A53-B086-44F2BFCBB759}"/>
            </a:ext>
          </a:extLst>
        </xdr:cNvPr>
        <xdr:cNvCxnSpPr/>
      </xdr:nvCxnSpPr>
      <xdr:spPr>
        <a:xfrm>
          <a:off x="1289050" y="29889450"/>
          <a:ext cx="679450" cy="0"/>
        </a:xfrm>
        <a:prstGeom prst="line">
          <a:avLst/>
        </a:prstGeom>
        <a:ln w="381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88900</xdr:colOff>
      <xdr:row>62</xdr:row>
      <xdr:rowOff>215900</xdr:rowOff>
    </xdr:from>
    <xdr:to>
      <xdr:col>5</xdr:col>
      <xdr:colOff>768350</xdr:colOff>
      <xdr:row>62</xdr:row>
      <xdr:rowOff>215900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D3CD7793-1DE5-4439-AC8D-7F46FE0C649D}"/>
            </a:ext>
          </a:extLst>
        </xdr:cNvPr>
        <xdr:cNvCxnSpPr/>
      </xdr:nvCxnSpPr>
      <xdr:spPr>
        <a:xfrm>
          <a:off x="5645150" y="15259050"/>
          <a:ext cx="679450" cy="0"/>
        </a:xfrm>
        <a:prstGeom prst="line">
          <a:avLst/>
        </a:prstGeom>
        <a:ln w="381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546100</xdr:colOff>
      <xdr:row>30</xdr:row>
      <xdr:rowOff>0</xdr:rowOff>
    </xdr:from>
    <xdr:to>
      <xdr:col>6</xdr:col>
      <xdr:colOff>114300</xdr:colOff>
      <xdr:row>30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F81351DC-B666-4413-9217-3720FDB398D3}"/>
            </a:ext>
          </a:extLst>
        </xdr:cNvPr>
        <xdr:cNvCxnSpPr/>
      </xdr:nvCxnSpPr>
      <xdr:spPr>
        <a:xfrm>
          <a:off x="6102350" y="7321550"/>
          <a:ext cx="679450" cy="0"/>
        </a:xfrm>
        <a:prstGeom prst="line">
          <a:avLst/>
        </a:prstGeom>
        <a:ln w="381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1079500</xdr:colOff>
      <xdr:row>51</xdr:row>
      <xdr:rowOff>209550</xdr:rowOff>
    </xdr:from>
    <xdr:to>
      <xdr:col>3</xdr:col>
      <xdr:colOff>25400</xdr:colOff>
      <xdr:row>53</xdr:row>
      <xdr:rowOff>38100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B150552E-CBC2-47AB-9BA3-6EB25F73DEDD}"/>
            </a:ext>
          </a:extLst>
        </xdr:cNvPr>
        <xdr:cNvSpPr/>
      </xdr:nvSpPr>
      <xdr:spPr>
        <a:xfrm>
          <a:off x="2190750" y="12598400"/>
          <a:ext cx="1168400" cy="311150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97</xdr:row>
      <xdr:rowOff>222250</xdr:rowOff>
    </xdr:from>
    <xdr:to>
      <xdr:col>1</xdr:col>
      <xdr:colOff>57150</xdr:colOff>
      <xdr:row>99</xdr:row>
      <xdr:rowOff>50800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EC8D0FAD-8930-4B3E-977C-ECBC95FDD0B3}"/>
            </a:ext>
          </a:extLst>
        </xdr:cNvPr>
        <xdr:cNvSpPr/>
      </xdr:nvSpPr>
      <xdr:spPr>
        <a:xfrm>
          <a:off x="0" y="23710900"/>
          <a:ext cx="1168400" cy="311150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19050</xdr:colOff>
      <xdr:row>150</xdr:row>
      <xdr:rowOff>101600</xdr:rowOff>
    </xdr:from>
    <xdr:to>
      <xdr:col>7</xdr:col>
      <xdr:colOff>44450</xdr:colOff>
      <xdr:row>150</xdr:row>
      <xdr:rowOff>107950</xdr:rowOff>
    </xdr:to>
    <xdr:cxnSp macro="">
      <xdr:nvCxnSpPr>
        <xdr:cNvPr id="8" name="直線コネクタ 7">
          <a:extLst>
            <a:ext uri="{FF2B5EF4-FFF2-40B4-BE49-F238E27FC236}">
              <a16:creationId xmlns:a16="http://schemas.microsoft.com/office/drawing/2014/main" id="{D1FC11CC-3A92-43D5-BC8D-5E8F76E3A9DF}"/>
            </a:ext>
          </a:extLst>
        </xdr:cNvPr>
        <xdr:cNvCxnSpPr/>
      </xdr:nvCxnSpPr>
      <xdr:spPr>
        <a:xfrm flipV="1">
          <a:off x="6686550" y="36398200"/>
          <a:ext cx="1136650" cy="6350"/>
        </a:xfrm>
        <a:prstGeom prst="line">
          <a:avLst/>
        </a:prstGeom>
        <a:ln w="22225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0</xdr:colOff>
      <xdr:row>155</xdr:row>
      <xdr:rowOff>63500</xdr:rowOff>
    </xdr:from>
    <xdr:to>
      <xdr:col>9</xdr:col>
      <xdr:colOff>362140</xdr:colOff>
      <xdr:row>165</xdr:row>
      <xdr:rowOff>12821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24C686BA-1586-4A3B-8873-93C287A6FD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00" y="37566600"/>
          <a:ext cx="3695890" cy="2362321"/>
        </a:xfrm>
        <a:prstGeom prst="rect">
          <a:avLst/>
        </a:prstGeom>
        <a:ln w="15875">
          <a:solidFill>
            <a:srgbClr val="FF0000"/>
          </a:solidFill>
        </a:ln>
      </xdr:spPr>
    </xdr:pic>
    <xdr:clientData/>
  </xdr:twoCellAnchor>
  <xdr:twoCellAnchor>
    <xdr:from>
      <xdr:col>6</xdr:col>
      <xdr:colOff>177800</xdr:colOff>
      <xdr:row>163</xdr:row>
      <xdr:rowOff>63500</xdr:rowOff>
    </xdr:from>
    <xdr:to>
      <xdr:col>6</xdr:col>
      <xdr:colOff>844550</xdr:colOff>
      <xdr:row>164</xdr:row>
      <xdr:rowOff>158750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4A5FD48F-BFC3-4F1D-9767-10204E1A6399}"/>
            </a:ext>
          </a:extLst>
        </xdr:cNvPr>
        <xdr:cNvSpPr/>
      </xdr:nvSpPr>
      <xdr:spPr>
        <a:xfrm>
          <a:off x="6845300" y="39497000"/>
          <a:ext cx="666750" cy="336550"/>
        </a:xfrm>
        <a:prstGeom prst="rect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6DFE91-563B-4B4A-850C-98E5124E56D1}">
  <we:reference id="wa200005271" version="2.6.1.0" store="ja-JP" storeType="OMEX"/>
  <we:alternateReferences>
    <we:reference id="wa200005271" version="2.6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5873D-E207-4249-BF81-66AC7DF8D701}">
  <sheetPr>
    <tabColor theme="1"/>
  </sheetPr>
  <dimension ref="A1:H178"/>
  <sheetViews>
    <sheetView showGridLines="0" tabSelected="1" zoomScale="96" zoomScaleNormal="96" workbookViewId="0"/>
  </sheetViews>
  <sheetFormatPr defaultRowHeight="19"/>
  <cols>
    <col min="1" max="15" width="14.58203125" style="2" customWidth="1"/>
    <col min="16" max="16384" width="8.6640625" style="2"/>
  </cols>
  <sheetData>
    <row r="1" spans="1:5" ht="25.5">
      <c r="A1" s="1" t="s">
        <v>0</v>
      </c>
      <c r="D1" s="3"/>
    </row>
    <row r="2" spans="1:5">
      <c r="A2" s="4" t="s">
        <v>1</v>
      </c>
      <c r="E2" s="5"/>
    </row>
    <row r="3" spans="1:5">
      <c r="A3" s="4" t="s">
        <v>2</v>
      </c>
    </row>
    <row r="4" spans="1:5">
      <c r="A4" s="4" t="s">
        <v>3</v>
      </c>
    </row>
    <row r="5" spans="1:5">
      <c r="A5" s="4" t="s">
        <v>4</v>
      </c>
    </row>
    <row r="6" spans="1:5">
      <c r="A6" s="2" t="s">
        <v>5</v>
      </c>
    </row>
    <row r="7" spans="1:5">
      <c r="A7" s="2" t="s">
        <v>6</v>
      </c>
    </row>
    <row r="8" spans="1:5">
      <c r="A8" s="2" t="s">
        <v>7</v>
      </c>
    </row>
    <row r="9" spans="1:5">
      <c r="A9" s="6" t="s">
        <v>8</v>
      </c>
    </row>
    <row r="10" spans="1:5">
      <c r="A10" s="6" t="s">
        <v>9</v>
      </c>
    </row>
    <row r="11" spans="1:5">
      <c r="A11" s="6" t="s">
        <v>10</v>
      </c>
    </row>
    <row r="12" spans="1:5">
      <c r="A12" s="2" t="s">
        <v>11</v>
      </c>
    </row>
    <row r="13" spans="1:5">
      <c r="A13" s="6" t="s">
        <v>12</v>
      </c>
    </row>
    <row r="14" spans="1:5">
      <c r="A14" s="6" t="s">
        <v>13</v>
      </c>
    </row>
    <row r="15" spans="1:5">
      <c r="A15" s="6" t="s">
        <v>14</v>
      </c>
    </row>
    <row r="16" spans="1:5">
      <c r="A16" s="2" t="s">
        <v>15</v>
      </c>
    </row>
    <row r="17" spans="1:5">
      <c r="A17" s="6" t="s">
        <v>16</v>
      </c>
    </row>
    <row r="18" spans="1:5">
      <c r="A18" s="6" t="s">
        <v>17</v>
      </c>
    </row>
    <row r="19" spans="1:5">
      <c r="A19" s="6" t="s">
        <v>18</v>
      </c>
    </row>
    <row r="20" spans="1:5">
      <c r="A20" s="2" t="s">
        <v>6</v>
      </c>
    </row>
    <row r="21" spans="1:5">
      <c r="A21" s="2" t="s">
        <v>19</v>
      </c>
      <c r="B21" s="2" t="s">
        <v>20</v>
      </c>
    </row>
    <row r="22" spans="1:5">
      <c r="A22" s="2" t="s">
        <v>21</v>
      </c>
    </row>
    <row r="23" spans="1:5">
      <c r="A23" s="2" t="s">
        <v>22</v>
      </c>
      <c r="D23" s="2" t="s">
        <v>23</v>
      </c>
    </row>
    <row r="26" spans="1:5">
      <c r="A26" s="7" t="s">
        <v>24</v>
      </c>
      <c r="C26" s="7" t="s">
        <v>25</v>
      </c>
      <c r="E26" s="7" t="s">
        <v>26</v>
      </c>
    </row>
    <row r="27" spans="1:5">
      <c r="A27" s="7" t="s">
        <v>27</v>
      </c>
      <c r="C27" s="8" t="str" cm="1">
        <f t="array" ref="C27:C31">_xlfn.UNIQUE(A27:A36)</f>
        <v>田中</v>
      </c>
      <c r="E27" s="9">
        <f>ROWS(_xlfn.ANCHORARRAY(C27))</f>
        <v>5</v>
      </c>
    </row>
    <row r="28" spans="1:5">
      <c r="A28" s="7" t="s">
        <v>28</v>
      </c>
      <c r="C28" s="2" t="str">
        <v>佐藤</v>
      </c>
    </row>
    <row r="29" spans="1:5">
      <c r="A29" s="7" t="s">
        <v>27</v>
      </c>
      <c r="C29" s="2" t="str">
        <v>鈴木</v>
      </c>
    </row>
    <row r="30" spans="1:5">
      <c r="A30" s="7" t="s">
        <v>29</v>
      </c>
      <c r="C30" s="2" t="str">
        <v>高橋</v>
      </c>
    </row>
    <row r="31" spans="1:5">
      <c r="A31" s="7" t="s">
        <v>28</v>
      </c>
      <c r="C31" s="2" t="str">
        <v>山田</v>
      </c>
    </row>
    <row r="32" spans="1:5">
      <c r="A32" s="7" t="s">
        <v>30</v>
      </c>
    </row>
    <row r="33" spans="1:2">
      <c r="A33" s="7" t="s">
        <v>27</v>
      </c>
    </row>
    <row r="34" spans="1:2">
      <c r="A34" s="7" t="s">
        <v>29</v>
      </c>
    </row>
    <row r="35" spans="1:2">
      <c r="A35" s="7" t="s">
        <v>30</v>
      </c>
    </row>
    <row r="36" spans="1:2">
      <c r="A36" s="7" t="s">
        <v>31</v>
      </c>
    </row>
    <row r="38" spans="1:2">
      <c r="A38" s="2" t="s">
        <v>32</v>
      </c>
    </row>
    <row r="39" spans="1:2">
      <c r="A39" s="4" t="s">
        <v>33</v>
      </c>
    </row>
    <row r="40" spans="1:2">
      <c r="A40" s="4" t="s">
        <v>34</v>
      </c>
    </row>
    <row r="41" spans="1:2">
      <c r="A41" s="4" t="s">
        <v>35</v>
      </c>
    </row>
    <row r="42" spans="1:2">
      <c r="A42" s="4" t="s">
        <v>36</v>
      </c>
    </row>
    <row r="43" spans="1:2">
      <c r="A43" s="4"/>
    </row>
    <row r="44" spans="1:2">
      <c r="A44" s="2" t="s">
        <v>6</v>
      </c>
    </row>
    <row r="45" spans="1:2">
      <c r="A45" s="2" t="s">
        <v>37</v>
      </c>
      <c r="B45" s="2" t="s">
        <v>38</v>
      </c>
    </row>
    <row r="47" spans="1:2">
      <c r="A47" s="2" t="s">
        <v>39</v>
      </c>
    </row>
    <row r="48" spans="1:2">
      <c r="A48" s="2" t="s">
        <v>40</v>
      </c>
    </row>
    <row r="49" spans="1:8">
      <c r="A49" s="2" t="s">
        <v>41</v>
      </c>
    </row>
    <row r="50" spans="1:8">
      <c r="D50" s="2" t="str">
        <f ca="1">_xlfn.FORMULATEXT(D53)</f>
        <v>=SUMIFS(H53:H61,G53:G61,C53#)</v>
      </c>
    </row>
    <row r="51" spans="1:8">
      <c r="A51" s="2" t="s">
        <v>42</v>
      </c>
      <c r="C51" s="2" t="str">
        <f ca="1">_xlfn.FORMULATEXT(C53)</f>
        <v>=UNIQUE(A53:A62)</v>
      </c>
      <c r="G51" s="2" t="s">
        <v>43</v>
      </c>
    </row>
    <row r="52" spans="1:8">
      <c r="A52" s="7" t="s">
        <v>24</v>
      </c>
      <c r="C52" s="7" t="s">
        <v>25</v>
      </c>
      <c r="D52" s="10" t="s">
        <v>44</v>
      </c>
      <c r="G52" s="10" t="s">
        <v>45</v>
      </c>
      <c r="H52" s="10" t="s">
        <v>46</v>
      </c>
    </row>
    <row r="53" spans="1:8">
      <c r="A53" s="11" t="s">
        <v>47</v>
      </c>
      <c r="C53" s="12" t="str" cm="1">
        <f t="array" ref="C53:C57">_xlfn.UNIQUE(A53:A62)</f>
        <v>田中</v>
      </c>
      <c r="D53" s="12" cm="1">
        <f t="array" ref="D53:D57">SUMIFS(H53:H61,G53:G61,_xlfn.ANCHORARRAY(C53))</f>
        <v>2300</v>
      </c>
      <c r="G53" s="10" t="s">
        <v>47</v>
      </c>
      <c r="H53" s="10">
        <v>1000</v>
      </c>
    </row>
    <row r="54" spans="1:8">
      <c r="A54" s="11" t="s">
        <v>28</v>
      </c>
      <c r="C54" s="13" t="str">
        <v>佐藤</v>
      </c>
      <c r="D54" s="13">
        <v>1500</v>
      </c>
      <c r="G54" s="10" t="s">
        <v>48</v>
      </c>
      <c r="H54" s="10">
        <v>900</v>
      </c>
    </row>
    <row r="55" spans="1:8">
      <c r="A55" s="11" t="s">
        <v>27</v>
      </c>
      <c r="C55" s="13" t="str">
        <v>鈴木</v>
      </c>
      <c r="D55" s="13">
        <v>3100</v>
      </c>
      <c r="G55" s="10" t="s">
        <v>49</v>
      </c>
      <c r="H55" s="10">
        <v>1200</v>
      </c>
    </row>
    <row r="56" spans="1:8">
      <c r="A56" s="11" t="s">
        <v>29</v>
      </c>
      <c r="C56" s="13" t="str">
        <v>高橋</v>
      </c>
      <c r="D56" s="13">
        <v>1300</v>
      </c>
      <c r="G56" s="10" t="s">
        <v>47</v>
      </c>
      <c r="H56" s="10">
        <v>1300</v>
      </c>
    </row>
    <row r="57" spans="1:8">
      <c r="A57" s="11" t="s">
        <v>28</v>
      </c>
      <c r="C57" s="13" t="str">
        <v>山田</v>
      </c>
      <c r="D57" s="13">
        <v>700</v>
      </c>
      <c r="G57" s="10" t="s">
        <v>50</v>
      </c>
      <c r="H57" s="10">
        <v>800</v>
      </c>
    </row>
    <row r="58" spans="1:8">
      <c r="A58" s="11" t="s">
        <v>30</v>
      </c>
      <c r="G58" s="10" t="s">
        <v>51</v>
      </c>
      <c r="H58" s="10">
        <v>700</v>
      </c>
    </row>
    <row r="59" spans="1:8">
      <c r="A59" s="11" t="s">
        <v>27</v>
      </c>
      <c r="G59" s="10" t="s">
        <v>48</v>
      </c>
      <c r="H59" s="10">
        <v>600</v>
      </c>
    </row>
    <row r="60" spans="1:8">
      <c r="A60" s="11" t="s">
        <v>29</v>
      </c>
      <c r="G60" s="10" t="s">
        <v>49</v>
      </c>
      <c r="H60" s="10">
        <v>1900</v>
      </c>
    </row>
    <row r="61" spans="1:8">
      <c r="A61" s="11" t="s">
        <v>30</v>
      </c>
      <c r="G61" s="10" t="s">
        <v>50</v>
      </c>
      <c r="H61" s="10">
        <v>500</v>
      </c>
    </row>
    <row r="62" spans="1:8">
      <c r="A62" s="11" t="s">
        <v>31</v>
      </c>
    </row>
    <row r="64" spans="1:8">
      <c r="A64" s="2" t="s">
        <v>32</v>
      </c>
    </row>
    <row r="66" spans="1:1">
      <c r="A66" s="4" t="s">
        <v>52</v>
      </c>
    </row>
    <row r="67" spans="1:1">
      <c r="A67" s="4" t="s">
        <v>53</v>
      </c>
    </row>
    <row r="68" spans="1:1">
      <c r="A68" s="4"/>
    </row>
    <row r="69" spans="1:1">
      <c r="A69" s="4" t="s">
        <v>54</v>
      </c>
    </row>
    <row r="70" spans="1:1">
      <c r="A70" s="4" t="s">
        <v>55</v>
      </c>
    </row>
    <row r="71" spans="1:1">
      <c r="A71" s="4" t="s">
        <v>56</v>
      </c>
    </row>
    <row r="72" spans="1:1">
      <c r="A72" s="4"/>
    </row>
    <row r="73" spans="1:1">
      <c r="A73" s="4" t="s">
        <v>57</v>
      </c>
    </row>
    <row r="74" spans="1:1">
      <c r="A74" s="4" t="s">
        <v>58</v>
      </c>
    </row>
    <row r="75" spans="1:1">
      <c r="A75" s="4" t="s">
        <v>59</v>
      </c>
    </row>
    <row r="76" spans="1:1">
      <c r="A76" s="4"/>
    </row>
    <row r="77" spans="1:1">
      <c r="A77" s="4" t="s">
        <v>60</v>
      </c>
    </row>
    <row r="78" spans="1:1">
      <c r="A78" s="4" t="s">
        <v>61</v>
      </c>
    </row>
    <row r="79" spans="1:1">
      <c r="A79" s="4"/>
    </row>
    <row r="80" spans="1:1">
      <c r="A80" s="4" t="s">
        <v>62</v>
      </c>
    </row>
    <row r="81" spans="1:7">
      <c r="A81" s="4" t="s">
        <v>63</v>
      </c>
    </row>
    <row r="82" spans="1:7">
      <c r="A82" s="2" t="s">
        <v>6</v>
      </c>
    </row>
    <row r="83" spans="1:7">
      <c r="A83" s="2" t="s">
        <v>64</v>
      </c>
    </row>
    <row r="84" spans="1:7">
      <c r="A84" s="2" t="s">
        <v>65</v>
      </c>
    </row>
    <row r="85" spans="1:7">
      <c r="A85" s="2" t="s">
        <v>66</v>
      </c>
    </row>
    <row r="86" spans="1:7">
      <c r="A86" s="2" t="s">
        <v>67</v>
      </c>
    </row>
    <row r="88" spans="1:7">
      <c r="A88" s="10" t="s">
        <v>68</v>
      </c>
      <c r="B88" s="10" t="s">
        <v>69</v>
      </c>
      <c r="C88" s="10" t="s">
        <v>46</v>
      </c>
      <c r="E88" s="10" t="s">
        <v>68</v>
      </c>
      <c r="F88" s="10" t="s">
        <v>69</v>
      </c>
      <c r="G88" s="10" t="s">
        <v>46</v>
      </c>
    </row>
    <row r="89" spans="1:7">
      <c r="A89" s="14">
        <v>46023</v>
      </c>
      <c r="B89" s="7" t="s">
        <v>70</v>
      </c>
      <c r="C89" s="7">
        <v>100</v>
      </c>
      <c r="E89" s="14">
        <v>46027</v>
      </c>
      <c r="F89" s="7" t="s">
        <v>70</v>
      </c>
      <c r="G89" s="7">
        <v>600</v>
      </c>
    </row>
    <row r="90" spans="1:7">
      <c r="A90" s="14">
        <v>46023</v>
      </c>
      <c r="B90" s="7" t="s">
        <v>71</v>
      </c>
      <c r="C90" s="7">
        <v>200</v>
      </c>
      <c r="E90" s="14">
        <v>46027</v>
      </c>
      <c r="F90" s="7" t="s">
        <v>71</v>
      </c>
      <c r="G90" s="7">
        <v>500</v>
      </c>
    </row>
    <row r="91" spans="1:7">
      <c r="A91" s="14">
        <v>46024</v>
      </c>
      <c r="B91" s="7" t="s">
        <v>70</v>
      </c>
      <c r="C91" s="7">
        <v>300</v>
      </c>
      <c r="E91" s="14">
        <v>46028</v>
      </c>
      <c r="F91" s="7" t="s">
        <v>70</v>
      </c>
      <c r="G91" s="7">
        <v>400</v>
      </c>
    </row>
    <row r="92" spans="1:7">
      <c r="A92" s="14">
        <v>46024</v>
      </c>
      <c r="B92" s="7" t="s">
        <v>71</v>
      </c>
      <c r="C92" s="7">
        <v>400</v>
      </c>
      <c r="E92" s="14">
        <v>46028</v>
      </c>
      <c r="F92" s="7" t="s">
        <v>71</v>
      </c>
      <c r="G92" s="7">
        <v>300</v>
      </c>
    </row>
    <row r="93" spans="1:7">
      <c r="A93" s="14">
        <v>46025</v>
      </c>
      <c r="B93" s="7" t="s">
        <v>70</v>
      </c>
      <c r="C93" s="7">
        <v>500</v>
      </c>
      <c r="E93" s="14">
        <v>46029</v>
      </c>
      <c r="F93" s="7" t="s">
        <v>70</v>
      </c>
      <c r="G93" s="7">
        <v>200</v>
      </c>
    </row>
    <row r="94" spans="1:7">
      <c r="A94" s="14">
        <v>46026</v>
      </c>
      <c r="B94" s="7" t="s">
        <v>71</v>
      </c>
      <c r="C94" s="7">
        <v>600</v>
      </c>
      <c r="E94" s="14">
        <v>46029</v>
      </c>
      <c r="F94" s="7" t="s">
        <v>71</v>
      </c>
      <c r="G94" s="7">
        <v>100</v>
      </c>
    </row>
    <row r="98" spans="1:4">
      <c r="A98" s="10" t="s">
        <v>68</v>
      </c>
      <c r="B98" s="10" t="s">
        <v>69</v>
      </c>
      <c r="C98" s="10" t="s">
        <v>46</v>
      </c>
    </row>
    <row r="99" spans="1:4">
      <c r="A99" s="15" cm="1">
        <f t="array" ref="A99:C110">_xlfn.VSTACK(A89:C94,E89:G94)</f>
        <v>46023</v>
      </c>
      <c r="B99" s="16" t="str">
        <v>板チョコA</v>
      </c>
      <c r="C99" s="16">
        <v>100</v>
      </c>
      <c r="D99" s="2" t="str">
        <f ca="1">_xlfn.FORMULATEXT(A99)</f>
        <v>=VSTACK(A89:C94,E89:G94)</v>
      </c>
    </row>
    <row r="100" spans="1:4">
      <c r="A100" s="17">
        <v>46023</v>
      </c>
      <c r="B100" s="18" t="str">
        <v>むぎチョコB</v>
      </c>
      <c r="C100" s="18">
        <v>200</v>
      </c>
    </row>
    <row r="101" spans="1:4">
      <c r="A101" s="17">
        <v>46024</v>
      </c>
      <c r="B101" s="18" t="str">
        <v>板チョコA</v>
      </c>
      <c r="C101" s="18">
        <v>300</v>
      </c>
    </row>
    <row r="102" spans="1:4">
      <c r="A102" s="17">
        <v>46024</v>
      </c>
      <c r="B102" s="18" t="str">
        <v>むぎチョコB</v>
      </c>
      <c r="C102" s="18">
        <v>400</v>
      </c>
    </row>
    <row r="103" spans="1:4">
      <c r="A103" s="17">
        <v>46025</v>
      </c>
      <c r="B103" s="18" t="str">
        <v>板チョコA</v>
      </c>
      <c r="C103" s="18">
        <v>500</v>
      </c>
    </row>
    <row r="104" spans="1:4">
      <c r="A104" s="17">
        <v>46026</v>
      </c>
      <c r="B104" s="18" t="str">
        <v>むぎチョコB</v>
      </c>
      <c r="C104" s="18">
        <v>600</v>
      </c>
    </row>
    <row r="105" spans="1:4">
      <c r="A105" s="17">
        <v>46027</v>
      </c>
      <c r="B105" s="18" t="str">
        <v>板チョコA</v>
      </c>
      <c r="C105" s="18">
        <v>600</v>
      </c>
    </row>
    <row r="106" spans="1:4">
      <c r="A106" s="17">
        <v>46027</v>
      </c>
      <c r="B106" s="18" t="str">
        <v>むぎチョコB</v>
      </c>
      <c r="C106" s="18">
        <v>500</v>
      </c>
    </row>
    <row r="107" spans="1:4">
      <c r="A107" s="17">
        <v>46028</v>
      </c>
      <c r="B107" s="18" t="str">
        <v>板チョコA</v>
      </c>
      <c r="C107" s="18">
        <v>400</v>
      </c>
    </row>
    <row r="108" spans="1:4">
      <c r="A108" s="17">
        <v>46028</v>
      </c>
      <c r="B108" s="18" t="str">
        <v>むぎチョコB</v>
      </c>
      <c r="C108" s="18">
        <v>300</v>
      </c>
    </row>
    <row r="109" spans="1:4">
      <c r="A109" s="17">
        <v>46029</v>
      </c>
      <c r="B109" s="18" t="str">
        <v>板チョコA</v>
      </c>
      <c r="C109" s="18">
        <v>200</v>
      </c>
    </row>
    <row r="110" spans="1:4">
      <c r="A110" s="17">
        <v>46029</v>
      </c>
      <c r="B110" s="18" t="str">
        <v>むぎチョコB</v>
      </c>
      <c r="C110" s="18">
        <v>100</v>
      </c>
    </row>
    <row r="111" spans="1:4">
      <c r="A111" s="19"/>
      <c r="B111" s="20"/>
      <c r="C111" s="20"/>
    </row>
    <row r="112" spans="1:4">
      <c r="A112" s="19"/>
      <c r="B112" s="20"/>
      <c r="C112" s="20"/>
    </row>
    <row r="114" spans="1:4">
      <c r="A114" s="2" t="s">
        <v>72</v>
      </c>
    </row>
    <row r="115" spans="1:4">
      <c r="A115" s="10" t="s">
        <v>68</v>
      </c>
      <c r="B115" s="10" t="s">
        <v>69</v>
      </c>
      <c r="C115" s="10" t="s">
        <v>46</v>
      </c>
    </row>
    <row r="116" spans="1:4">
      <c r="A116" s="15" cm="1">
        <f t="array" ref="A116:C121">_xlfn._xlws.FILTER(_xlfn.ANCHORARRAY(A99),B99:B110="板チョコA")</f>
        <v>46023</v>
      </c>
      <c r="B116" s="16" t="str">
        <v>板チョコA</v>
      </c>
      <c r="C116" s="16">
        <v>100</v>
      </c>
      <c r="D116" s="2" t="str">
        <f ca="1">_xlfn.FORMULATEXT(A116)</f>
        <v>=FILTER(A99#,B99:B110="板チョコA")</v>
      </c>
    </row>
    <row r="117" spans="1:4">
      <c r="A117" s="17">
        <v>46024</v>
      </c>
      <c r="B117" s="18" t="str">
        <v>板チョコA</v>
      </c>
      <c r="C117" s="18">
        <v>300</v>
      </c>
    </row>
    <row r="118" spans="1:4">
      <c r="A118" s="17">
        <v>46025</v>
      </c>
      <c r="B118" s="18" t="str">
        <v>板チョコA</v>
      </c>
      <c r="C118" s="18">
        <v>500</v>
      </c>
    </row>
    <row r="119" spans="1:4">
      <c r="A119" s="17">
        <v>46027</v>
      </c>
      <c r="B119" s="18" t="str">
        <v>板チョコA</v>
      </c>
      <c r="C119" s="18">
        <v>600</v>
      </c>
    </row>
    <row r="120" spans="1:4">
      <c r="A120" s="17">
        <v>46028</v>
      </c>
      <c r="B120" s="18" t="str">
        <v>板チョコA</v>
      </c>
      <c r="C120" s="18">
        <v>400</v>
      </c>
    </row>
    <row r="121" spans="1:4">
      <c r="A121" s="17">
        <v>46029</v>
      </c>
      <c r="B121" s="18" t="str">
        <v>板チョコA</v>
      </c>
      <c r="C121" s="18">
        <v>200</v>
      </c>
    </row>
    <row r="126" spans="1:4">
      <c r="A126" s="2" t="s">
        <v>32</v>
      </c>
    </row>
    <row r="127" spans="1:4">
      <c r="A127" s="4" t="s">
        <v>73</v>
      </c>
    </row>
    <row r="128" spans="1:4">
      <c r="A128" s="4" t="s">
        <v>74</v>
      </c>
    </row>
    <row r="129" spans="1:1">
      <c r="A129" s="4"/>
    </row>
    <row r="130" spans="1:1">
      <c r="A130" s="4" t="s">
        <v>75</v>
      </c>
    </row>
    <row r="131" spans="1:1">
      <c r="A131" s="4" t="s">
        <v>76</v>
      </c>
    </row>
    <row r="133" spans="1:1">
      <c r="A133" s="4" t="s">
        <v>77</v>
      </c>
    </row>
    <row r="134" spans="1:1">
      <c r="A134" s="4" t="s">
        <v>78</v>
      </c>
    </row>
    <row r="136" spans="1:1">
      <c r="A136" s="4" t="s">
        <v>79</v>
      </c>
    </row>
    <row r="137" spans="1:1">
      <c r="A137" s="4" t="s">
        <v>80</v>
      </c>
    </row>
    <row r="139" spans="1:1">
      <c r="A139" s="4" t="s">
        <v>81</v>
      </c>
    </row>
    <row r="140" spans="1:1">
      <c r="A140" s="4" t="s">
        <v>82</v>
      </c>
    </row>
    <row r="141" spans="1:1">
      <c r="A141" s="2" t="s">
        <v>6</v>
      </c>
    </row>
    <row r="142" spans="1:1">
      <c r="A142" s="2" t="s">
        <v>83</v>
      </c>
    </row>
    <row r="143" spans="1:1">
      <c r="A143" s="2" t="s">
        <v>84</v>
      </c>
    </row>
    <row r="144" spans="1:1">
      <c r="A144" s="2" t="s">
        <v>85</v>
      </c>
    </row>
    <row r="145" spans="1:7">
      <c r="A145" s="2" t="s">
        <v>86</v>
      </c>
    </row>
    <row r="147" spans="1:7">
      <c r="D147" s="2" t="str">
        <f ca="1">_xlfn.FORMULATEXT(D150)</f>
        <v>=UNIQUE(VSTACK(A150:A157,B150:B157))</v>
      </c>
    </row>
    <row r="148" spans="1:7">
      <c r="A148" s="20" t="s">
        <v>87</v>
      </c>
      <c r="B148" s="20" t="s">
        <v>88</v>
      </c>
      <c r="D148" s="2" t="s">
        <v>89</v>
      </c>
    </row>
    <row r="149" spans="1:7" ht="19.5" thickBot="1">
      <c r="A149" s="21" t="s">
        <v>45</v>
      </c>
      <c r="B149" s="21" t="s">
        <v>45</v>
      </c>
      <c r="D149" s="21" t="s">
        <v>45</v>
      </c>
      <c r="G149" s="22" t="s">
        <v>90</v>
      </c>
    </row>
    <row r="150" spans="1:7" ht="20" thickTop="1" thickBot="1">
      <c r="A150" s="23" t="s">
        <v>91</v>
      </c>
      <c r="B150" s="23" t="s">
        <v>91</v>
      </c>
      <c r="D150" s="9" t="str" cm="1">
        <f t="array" ref="D150:D154">_xlfn.UNIQUE(_xlfn.VSTACK(A150:A157,B150:B157))</f>
        <v>田中</v>
      </c>
      <c r="G150" s="24" t="s">
        <v>27</v>
      </c>
    </row>
    <row r="151" spans="1:7">
      <c r="A151" s="25" t="s">
        <v>28</v>
      </c>
      <c r="B151" s="7" t="s">
        <v>29</v>
      </c>
      <c r="D151" s="20" t="str">
        <v>佐藤</v>
      </c>
    </row>
    <row r="152" spans="1:7">
      <c r="A152" s="25" t="s">
        <v>31</v>
      </c>
      <c r="B152" s="7" t="s">
        <v>28</v>
      </c>
      <c r="D152" s="20" t="str">
        <v>山田</v>
      </c>
      <c r="G152" s="2" t="s">
        <v>92</v>
      </c>
    </row>
    <row r="153" spans="1:7">
      <c r="A153" s="25" t="s">
        <v>31</v>
      </c>
      <c r="B153" s="7" t="s">
        <v>31</v>
      </c>
      <c r="D153" s="20" t="str">
        <v>伊藤</v>
      </c>
      <c r="G153" s="4" t="s">
        <v>93</v>
      </c>
    </row>
    <row r="154" spans="1:7">
      <c r="A154" s="25" t="s">
        <v>94</v>
      </c>
      <c r="B154" s="7" t="s">
        <v>94</v>
      </c>
      <c r="D154" s="20" t="str">
        <v>鈴木</v>
      </c>
      <c r="G154" s="2" t="s">
        <v>95</v>
      </c>
    </row>
    <row r="155" spans="1:7">
      <c r="A155" s="25" t="s">
        <v>29</v>
      </c>
      <c r="B155" s="23" t="s">
        <v>91</v>
      </c>
      <c r="D155" s="20"/>
      <c r="G155" s="4" t="s">
        <v>96</v>
      </c>
    </row>
    <row r="156" spans="1:7">
      <c r="A156" s="25" t="s">
        <v>28</v>
      </c>
      <c r="B156" s="23" t="s">
        <v>91</v>
      </c>
      <c r="D156" s="20"/>
    </row>
    <row r="157" spans="1:7">
      <c r="A157" s="23" t="s">
        <v>91</v>
      </c>
      <c r="B157" s="7" t="s">
        <v>29</v>
      </c>
      <c r="D157" s="20"/>
    </row>
    <row r="158" spans="1:7">
      <c r="D158" s="20"/>
    </row>
    <row r="159" spans="1:7">
      <c r="D159" s="20"/>
    </row>
    <row r="160" spans="1:7">
      <c r="D160" s="20"/>
    </row>
    <row r="161" spans="1:4">
      <c r="D161" s="20"/>
    </row>
    <row r="162" spans="1:4">
      <c r="D162" s="20"/>
    </row>
    <row r="163" spans="1:4">
      <c r="D163" s="20"/>
    </row>
    <row r="164" spans="1:4">
      <c r="D164" s="20"/>
    </row>
    <row r="165" spans="1:4">
      <c r="D165" s="20"/>
    </row>
    <row r="167" spans="1:4">
      <c r="A167" s="2" t="s">
        <v>32</v>
      </c>
    </row>
    <row r="168" spans="1:4">
      <c r="A168" s="4" t="s">
        <v>97</v>
      </c>
    </row>
    <row r="169" spans="1:4">
      <c r="A169" s="4" t="s">
        <v>98</v>
      </c>
    </row>
    <row r="170" spans="1:4">
      <c r="A170" s="4"/>
    </row>
    <row r="171" spans="1:4">
      <c r="A171" s="4" t="s">
        <v>99</v>
      </c>
    </row>
    <row r="172" spans="1:4">
      <c r="A172" s="4" t="s">
        <v>100</v>
      </c>
    </row>
    <row r="173" spans="1:4">
      <c r="A173" s="4"/>
    </row>
    <row r="174" spans="1:4">
      <c r="A174" s="4" t="s">
        <v>101</v>
      </c>
    </row>
    <row r="175" spans="1:4">
      <c r="A175" s="4" t="s">
        <v>102</v>
      </c>
    </row>
    <row r="176" spans="1:4">
      <c r="A176" s="4"/>
    </row>
    <row r="177" spans="1:1">
      <c r="A177" s="4" t="s">
        <v>103</v>
      </c>
    </row>
    <row r="178" spans="1:1">
      <c r="A178" s="2" t="s">
        <v>6</v>
      </c>
    </row>
  </sheetData>
  <phoneticPr fontId="2"/>
  <dataValidations count="1">
    <dataValidation type="list" allowBlank="1" showInputMessage="1" showErrorMessage="1" sqref="G150" xr:uid="{3EE1B564-D86D-4F6D-813B-F09AD2823E23}">
      <formula1>_xlfn.ANCHORARRAY(D150)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スピル演算子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2026-07-18T12:59:05Z</dcterms:created>
  <dcterms:modified xsi:type="dcterms:W3CDTF">2026-07-18T12:59:42Z</dcterms:modified>
</cp:coreProperties>
</file>