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4D4255BA-A3BE-43D1-B571-EAAF1E3F4BBB}" xr6:coauthVersionLast="47" xr6:coauthVersionMax="47" xr10:uidLastSave="{00000000-0000-0000-0000-000000000000}"/>
  <bookViews>
    <workbookView xWindow="-110" yWindow="-110" windowWidth="19420" windowHeight="10300" xr2:uid="{136547A9-0D7F-46E3-A4F2-CD867346994C}"/>
  </bookViews>
  <sheets>
    <sheet name="表記ゆれの正規化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52" i="1" l="1"/>
  <c r="C52" i="1" a="1"/>
  <c r="E50" i="1"/>
  <c r="C50" i="1"/>
  <c r="D28" i="1"/>
  <c r="C26" i="1"/>
  <c r="B20" i="1" a="1"/>
  <c r="E52" i="1" l="1" a="1"/>
  <c r="F52" i="1" s="1" a="1"/>
  <c r="B28" i="1" a="1"/>
  <c r="C28" i="1" s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20" authorId="0" shapeId="0" xr:uid="{A910B714-9B4D-4870-A59A-D5E83030A023}">
      <text>
        <r>
          <rPr>
            <sz val="24"/>
            <color indexed="81"/>
            <rFont val="MS P ゴシック"/>
            <family val="3"/>
            <charset val="128"/>
          </rPr>
          <t>=SUBSTITUTE(DBCS(B12:B15),"　","")</t>
        </r>
      </text>
    </comment>
    <comment ref="C52" authorId="0" shapeId="0" xr:uid="{A7BE2406-6BE0-47EB-BABC-2A2631E931C3}">
      <text>
        <r>
          <rPr>
            <sz val="24"/>
            <color indexed="81"/>
            <rFont val="MS P ゴシック"/>
            <family val="3"/>
            <charset val="128"/>
          </rPr>
          <t>=DBCS(A52:A55)</t>
        </r>
      </text>
    </comment>
    <comment ref="E52" authorId="0" shapeId="0" xr:uid="{2901CBED-617D-465A-9B75-1EF19EBE8AA0}">
      <text>
        <r>
          <rPr>
            <sz val="24"/>
            <color indexed="81"/>
            <rFont val="MS P ゴシック"/>
            <family val="3"/>
            <charset val="128"/>
          </rPr>
          <t>=UNIQUE(C52#)</t>
        </r>
      </text>
    </comment>
    <comment ref="F52" authorId="0" shapeId="0" xr:uid="{E5D3282A-AEDC-4984-870E-FC643219CCF8}">
      <text>
        <r>
          <rPr>
            <sz val="24"/>
            <color indexed="81"/>
            <rFont val="MS P ゴシック"/>
            <family val="3"/>
            <charset val="128"/>
          </rPr>
          <t>=SUMIFS(B52:B55,C52#,E52#)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<sst xmlns="http://schemas.openxmlformats.org/spreadsheetml/2006/main" count="97" uniqueCount="79">
  <si>
    <t>【Excel｜表記ゆれの正規化】見た目は同じなのに一致しない原因と直し方｜JIS×TRIM×SUBSTITUTEでSUMIFを正しく動かす</t>
  </si>
  <si>
    <t>見た目は同じなのに一致しない──その原因は「データの揺れ」です。</t>
  </si>
  <si>
    <t>Excelでは、同じに見える文字でも内部コードが違うだけで一致判定が崩れます。</t>
  </si>
  <si>
    <t>売上が合わない、SUMIFが返らない、VLOOKUPが一致しない──その多くが表記ゆれです。</t>
  </si>
  <si>
    <t>半角・全角スペース、半角・全角カナ、不可視文字など、揺れは実務で必ず発生します。</t>
  </si>
  <si>
    <t>この記事では、揺れの正体と、JIS・TRIM・SUBSTITUTEで正しく統一する方法を解説します。</t>
  </si>
  <si>
    <t>_________________________________________________________________________________________________________________</t>
  </si>
  <si>
    <t>講習_１</t>
    <rPh sb="0" eb="2">
      <t>コウシュウ</t>
    </rPh>
    <phoneticPr fontId="6"/>
  </si>
  <si>
    <t>集計表③に店舗別の合計を表①からSUMIF関数をつかって求めなさい</t>
    <rPh sb="0" eb="2">
      <t>シュウケイ</t>
    </rPh>
    <rPh sb="2" eb="3">
      <t>ヒョウ</t>
    </rPh>
    <rPh sb="5" eb="7">
      <t>テンポ</t>
    </rPh>
    <rPh sb="7" eb="8">
      <t>ベツ</t>
    </rPh>
    <rPh sb="9" eb="11">
      <t>ゴウケイ</t>
    </rPh>
    <rPh sb="12" eb="13">
      <t>ヒョウ</t>
    </rPh>
    <rPh sb="21" eb="23">
      <t>カンスウ</t>
    </rPh>
    <rPh sb="28" eb="29">
      <t>モト</t>
    </rPh>
    <phoneticPr fontId="3"/>
  </si>
  <si>
    <t>表①(ゆれを含むデータ）</t>
    <rPh sb="0" eb="1">
      <t>ヒョウ</t>
    </rPh>
    <rPh sb="6" eb="7">
      <t>フク</t>
    </rPh>
    <phoneticPr fontId="3"/>
  </si>
  <si>
    <t>月</t>
    <rPh sb="0" eb="1">
      <t>ツキ</t>
    </rPh>
    <phoneticPr fontId="3"/>
  </si>
  <si>
    <t>店名</t>
    <rPh sb="0" eb="2">
      <t>テンメイ</t>
    </rPh>
    <phoneticPr fontId="3"/>
  </si>
  <si>
    <t>売上</t>
    <rPh sb="0" eb="2">
      <t>ウリアゲ</t>
    </rPh>
    <phoneticPr fontId="3"/>
  </si>
  <si>
    <t>ゆれ①</t>
    <phoneticPr fontId="3"/>
  </si>
  <si>
    <t>ゆれ②</t>
    <phoneticPr fontId="3"/>
  </si>
  <si>
    <t>１月</t>
    <rPh sb="1" eb="2">
      <t>ツキ</t>
    </rPh>
    <phoneticPr fontId="3"/>
  </si>
  <si>
    <t>西 なんば店</t>
    <rPh sb="0" eb="1">
      <t>ニシ</t>
    </rPh>
    <rPh sb="5" eb="6">
      <t>テン</t>
    </rPh>
    <phoneticPr fontId="3"/>
  </si>
  <si>
    <t>間が半角スペース</t>
    <rPh sb="0" eb="1">
      <t>アイダ</t>
    </rPh>
    <rPh sb="2" eb="4">
      <t>ハンカク</t>
    </rPh>
    <phoneticPr fontId="3"/>
  </si>
  <si>
    <t>２月</t>
    <rPh sb="1" eb="2">
      <t>ツキ</t>
    </rPh>
    <phoneticPr fontId="3"/>
  </si>
  <si>
    <t>西　なんば店</t>
    <rPh sb="0" eb="1">
      <t>ニシ</t>
    </rPh>
    <rPh sb="5" eb="6">
      <t>テン</t>
    </rPh>
    <phoneticPr fontId="3"/>
  </si>
  <si>
    <t>間が全角スペース</t>
    <rPh sb="0" eb="1">
      <t>アイダ</t>
    </rPh>
    <rPh sb="2" eb="4">
      <t>ゼンカク</t>
    </rPh>
    <phoneticPr fontId="3"/>
  </si>
  <si>
    <t>東　エクストラ店</t>
    <rPh sb="0" eb="1">
      <t>ヒガシ</t>
    </rPh>
    <rPh sb="7" eb="8">
      <t>テン</t>
    </rPh>
    <phoneticPr fontId="3"/>
  </si>
  <si>
    <t>全角カタカナ</t>
    <rPh sb="0" eb="2">
      <t>ゼンカク</t>
    </rPh>
    <phoneticPr fontId="3"/>
  </si>
  <si>
    <t>東 ｴｸｽﾄﾗ店</t>
    <rPh sb="0" eb="1">
      <t>ヒガシ</t>
    </rPh>
    <rPh sb="7" eb="8">
      <t>テン</t>
    </rPh>
    <phoneticPr fontId="3"/>
  </si>
  <si>
    <t>半角カタカナ</t>
    <rPh sb="0" eb="2">
      <t>ハンカク</t>
    </rPh>
    <phoneticPr fontId="3"/>
  </si>
  <si>
    <t>表②（ゆれを除いた正規データ）</t>
    <rPh sb="0" eb="1">
      <t>ヒョウ</t>
    </rPh>
    <rPh sb="6" eb="7">
      <t>ノゾ</t>
    </rPh>
    <rPh sb="9" eb="11">
      <t>セイキ</t>
    </rPh>
    <phoneticPr fontId="3"/>
  </si>
  <si>
    <t>ゆれを除く</t>
    <rPh sb="3" eb="4">
      <t>ノゾ</t>
    </rPh>
    <phoneticPr fontId="3"/>
  </si>
  <si>
    <t>集計表③</t>
    <rPh sb="0" eb="3">
      <t>シュウケイヒョウ</t>
    </rPh>
    <phoneticPr fontId="3"/>
  </si>
  <si>
    <t>・データのゆれとは</t>
  </si>
  <si>
    <t>見た目が同じでも内部コードが違うと一致しない現象</t>
  </si>
  <si>
    <t>・ゆれの代表例</t>
  </si>
  <si>
    <t>半角/全角スペース、半角/全角カナ、半角/全角英数字など</t>
  </si>
  <si>
    <t>・ゆれを除く方法</t>
  </si>
  <si>
    <t>JISでカナ統一、SUBSTITUTEでスペース統一</t>
  </si>
  <si>
    <t>・正規化の重要性</t>
  </si>
  <si>
    <r>
      <t>SUMIFSやVLOOKUPで</t>
    </r>
    <r>
      <rPr>
        <u/>
        <sz val="12"/>
        <color rgb="FFFF0000"/>
        <rFont val="メイリオ"/>
        <family val="3"/>
        <charset val="128"/>
      </rPr>
      <t>一致しない原因の大半がゆれ</t>
    </r>
    <phoneticPr fontId="3"/>
  </si>
  <si>
    <r>
      <rPr>
        <sz val="12"/>
        <color rgb="FFFF0000"/>
        <rFont val="メイリオ"/>
        <family val="3"/>
        <charset val="128"/>
      </rPr>
      <t>📌</t>
    </r>
    <r>
      <rPr>
        <sz val="12"/>
        <color theme="1"/>
        <rFont val="メイリオ"/>
        <family val="3"/>
        <charset val="128"/>
      </rPr>
      <t xml:space="preserve"> 代表的なゆれと直し方</t>
    </r>
    <phoneticPr fontId="3"/>
  </si>
  <si>
    <t>・全角スペース→半角スペース</t>
  </si>
  <si>
    <t>=SUBSTITUTE(セル,"　"," ")</t>
    <phoneticPr fontId="3"/>
  </si>
  <si>
    <t>・半角スペース→全角スペース</t>
  </si>
  <si>
    <t>=SUBSTITUTE(セル," ","　")</t>
    <phoneticPr fontId="3"/>
  </si>
  <si>
    <t>・半角カタカナ→全角カタカナ</t>
  </si>
  <si>
    <t>=JIS(セル)</t>
    <phoneticPr fontId="3"/>
  </si>
  <si>
    <t>・全角カタカナ→半角カタカナ</t>
  </si>
  <si>
    <t>=ASC(セル)</t>
    <phoneticPr fontId="3"/>
  </si>
  <si>
    <t>・不可視文字（改行・制御文字）除去</t>
  </si>
  <si>
    <t>=CLEAN(セル)</t>
    <phoneticPr fontId="3"/>
  </si>
  <si>
    <t>・余分なスペース除去（前後・連続）</t>
  </si>
  <si>
    <t>=TRIM(セル)</t>
    <phoneticPr fontId="3"/>
  </si>
  <si>
    <t>・濁点の結合文字を正規化（改善例）</t>
  </si>
  <si>
    <t>・複数のゆれをまとめて除去</t>
  </si>
  <si>
    <t>=TRIM(SUBSTITUTE(JIS(セル),"　"," "))</t>
    <phoneticPr fontId="3"/>
  </si>
  <si>
    <t>＿＿＿＿＿＿＿＿＿＿＿＿＿＿＿＿＿＿＿＿＿＿＿＿＿＿＿＿＿＿＿＿＿＿＿＿＿＿＿＿＿＿＿＿＿＿＿＿＿＿＿＿＿＿＿＿＿＿＿＿＿＿＿＿＿＿＿＿＿＿＿＿＿＿＿</t>
    <phoneticPr fontId="3"/>
  </si>
  <si>
    <t>演習_2</t>
    <rPh sb="0" eb="2">
      <t>エンシュウ</t>
    </rPh>
    <phoneticPr fontId="6"/>
  </si>
  <si>
    <t>次の表より、イオンとダイエーの売上合計をもとめなさい</t>
    <rPh sb="0" eb="1">
      <t>ツギ</t>
    </rPh>
    <rPh sb="2" eb="3">
      <t>ヒョウ</t>
    </rPh>
    <rPh sb="15" eb="17">
      <t>ウリアゲ</t>
    </rPh>
    <rPh sb="17" eb="19">
      <t>ゴウケイ</t>
    </rPh>
    <phoneticPr fontId="6"/>
  </si>
  <si>
    <t>表①</t>
    <rPh sb="0" eb="1">
      <t>ヒョウ</t>
    </rPh>
    <phoneticPr fontId="6"/>
  </si>
  <si>
    <t>会社名</t>
    <rPh sb="0" eb="2">
      <t>カイシャ</t>
    </rPh>
    <rPh sb="2" eb="3">
      <t>メイ</t>
    </rPh>
    <phoneticPr fontId="6"/>
  </si>
  <si>
    <t>売上</t>
    <rPh sb="0" eb="2">
      <t>ウリアゲ</t>
    </rPh>
    <phoneticPr fontId="6"/>
  </si>
  <si>
    <t>揺れの統一</t>
    <rPh sb="0" eb="1">
      <t>ユ</t>
    </rPh>
    <rPh sb="3" eb="5">
      <t>トウイツ</t>
    </rPh>
    <phoneticPr fontId="6"/>
  </si>
  <si>
    <t>イオン</t>
    <phoneticPr fontId="6"/>
  </si>
  <si>
    <t>ｲｵﾝ</t>
    <phoneticPr fontId="6"/>
  </si>
  <si>
    <t>ダイエー</t>
    <phoneticPr fontId="6"/>
  </si>
  <si>
    <t>ﾀﾞｲｴｰ</t>
    <phoneticPr fontId="6"/>
  </si>
  <si>
    <r>
      <rPr>
        <sz val="12"/>
        <color rgb="FFFF0000"/>
        <rFont val="Segoe UI Emoji"/>
        <family val="2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3"/>
  </si>
  <si>
    <t>■揺れの原因</t>
  </si>
  <si>
    <t>半角カタカナが混在しており、Excelが同じ会社名と判定できない。</t>
  </si>
  <si>
    <t>■揺れの統一</t>
  </si>
  <si>
    <t>=JIS(会社名一覧)</t>
    <phoneticPr fontId="3"/>
  </si>
  <si>
    <t>半角カナを全角に統一して表記ゆれをなくす。</t>
  </si>
  <si>
    <t>■集計の準備</t>
  </si>
  <si>
    <t>=UNIQUE(正規化した会社名一覧)</t>
    <phoneticPr fontId="3"/>
  </si>
  <si>
    <t>重複なしの会社名リストを自動生成する。</t>
  </si>
  <si>
    <t>■売上合計</t>
  </si>
  <si>
    <t>=SUMIFS(売上一覧, 正規化した会社名一覧, 集計したい会社名一覧)</t>
    <phoneticPr fontId="3"/>
  </si>
  <si>
    <t>正規化後の会社名ごとに売上を合計する。</t>
  </si>
  <si>
    <t>■ポイント</t>
  </si>
  <si>
    <t xml:space="preserve">・JISで揺れを除く  </t>
  </si>
  <si>
    <t xml:space="preserve">・UNIQUEで会社名を抽出  </t>
  </si>
  <si>
    <t xml:space="preserve">・SUMIFSで自動集計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</si>
</sst>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>
    <font>
      <sz val="11"/>
      <color theme="1"/>
      <name val="游ゴシック"/>
      <family val="2"/>
      <charset val="128"/>
      <scheme val="minor"/>
    </font>
    <font>
      <sz val="12"/>
      <color theme="1"/>
      <name val="Arial"/>
      <family val="2"/>
      <charset val="128"/>
    </font>
    <font>
      <sz val="14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6"/>
      <name val="Arial"/>
      <family val="2"/>
      <charset val="128"/>
    </font>
    <font>
      <b/>
      <sz val="12"/>
      <color rgb="FFFF0000"/>
      <name val="メイリオ"/>
      <family val="3"/>
      <charset val="128"/>
    </font>
    <font>
      <u/>
      <sz val="12"/>
      <color rgb="FFFF0000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12"/>
      <color theme="1"/>
      <name val="メイリオ"/>
      <family val="2"/>
      <charset val="128"/>
    </font>
    <font>
      <sz val="12"/>
      <color rgb="FFFF0000"/>
      <name val="Segoe UI Emoji"/>
      <family val="2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1" applyFont="1" applyAlignment="1">
      <alignment horizontal="left" vertical="center" indent="1"/>
    </xf>
    <xf numFmtId="0" fontId="2" fillId="0" borderId="0" xfId="1" applyFont="1">
      <alignment vertical="center"/>
    </xf>
    <xf numFmtId="0" fontId="4" fillId="0" borderId="0" xfId="0" applyFont="1">
      <alignment vertical="center"/>
    </xf>
    <xf numFmtId="0" fontId="5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1" xfId="1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4" fillId="2" borderId="2" xfId="1" applyFont="1" applyFill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0" fontId="4" fillId="2" borderId="1" xfId="1" applyFont="1" applyFill="1" applyBorder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0" borderId="0" xfId="1" quotePrefix="1" applyFont="1">
      <alignment vertical="center"/>
    </xf>
    <xf numFmtId="0" fontId="4" fillId="0" borderId="0" xfId="1" applyFont="1" applyAlignment="1">
      <alignment horizontal="left" vertical="top"/>
    </xf>
    <xf numFmtId="0" fontId="4" fillId="2" borderId="0" xfId="1" applyFont="1" applyFill="1">
      <alignment vertical="center"/>
    </xf>
    <xf numFmtId="0" fontId="10" fillId="0" borderId="0" xfId="0" applyFont="1">
      <alignment vertical="center"/>
    </xf>
    <xf numFmtId="0" fontId="4" fillId="0" borderId="0" xfId="1" quotePrefix="1" applyFont="1" applyAlignment="1">
      <alignment horizontal="left" vertical="center" indent="1"/>
    </xf>
  </cellXfs>
  <cellStyles count="2">
    <cellStyle name="標準" xfId="0" builtinId="0"/>
    <cellStyle name="標準 3" xfId="1" xr:uid="{41342BF8-5859-4893-8324-0473E8C9C570}"/>
  </cellStyles>
  <dxfs count="0"/>
  <tableStyles count="1" defaultTableStyle="TableStyleMedium2" defaultPivotStyle="PivotStyleLight16">
    <tableStyle name="Invisible" pivot="0" table="0" count="0" xr9:uid="{32CBAD76-016A-402E-B23A-E501DC721EB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0932B-7AEA-4AB1-9C3F-AB39CA782BB7}">
  <sheetPr>
    <tabColor theme="1"/>
  </sheetPr>
  <dimension ref="A1:G81"/>
  <sheetViews>
    <sheetView showGridLines="0" tabSelected="1" workbookViewId="0">
      <selection activeCell="F13" sqref="F13"/>
    </sheetView>
  </sheetViews>
  <sheetFormatPr defaultRowHeight="19"/>
  <cols>
    <col min="1" max="13" width="17" style="2" customWidth="1"/>
    <col min="14" max="16384" width="8.6640625" style="2"/>
  </cols>
  <sheetData>
    <row r="1" spans="1:5" ht="22.5">
      <c r="A1" s="1" t="s">
        <v>0</v>
      </c>
    </row>
    <row r="2" spans="1:5">
      <c r="A2" s="3" t="s">
        <v>1</v>
      </c>
    </row>
    <row r="3" spans="1:5">
      <c r="A3" s="4" t="s">
        <v>2</v>
      </c>
    </row>
    <row r="4" spans="1:5">
      <c r="A4" s="4" t="s">
        <v>3</v>
      </c>
    </row>
    <row r="5" spans="1:5">
      <c r="A5" s="4" t="s">
        <v>4</v>
      </c>
    </row>
    <row r="6" spans="1:5" ht="22.5">
      <c r="A6" s="5" t="s">
        <v>5</v>
      </c>
    </row>
    <row r="7" spans="1:5" s="6" customFormat="1">
      <c r="A7" s="6" t="s">
        <v>6</v>
      </c>
    </row>
    <row r="8" spans="1:5">
      <c r="A8" s="7" t="s">
        <v>7</v>
      </c>
      <c r="B8" s="2" t="s">
        <v>8</v>
      </c>
    </row>
    <row r="10" spans="1:5">
      <c r="A10" s="2" t="s">
        <v>9</v>
      </c>
    </row>
    <row r="11" spans="1:5">
      <c r="A11" s="8" t="s">
        <v>10</v>
      </c>
      <c r="B11" s="9" t="s">
        <v>11</v>
      </c>
      <c r="C11" s="8" t="s">
        <v>12</v>
      </c>
      <c r="D11" s="10" t="s">
        <v>13</v>
      </c>
      <c r="E11" s="11" t="s">
        <v>14</v>
      </c>
    </row>
    <row r="12" spans="1:5">
      <c r="A12" s="8" t="s">
        <v>15</v>
      </c>
      <c r="B12" s="12" t="s">
        <v>16</v>
      </c>
      <c r="C12" s="8">
        <v>100</v>
      </c>
      <c r="D12" s="13" t="s">
        <v>17</v>
      </c>
    </row>
    <row r="13" spans="1:5">
      <c r="A13" s="8" t="s">
        <v>18</v>
      </c>
      <c r="B13" s="12" t="s">
        <v>19</v>
      </c>
      <c r="C13" s="8">
        <v>200</v>
      </c>
      <c r="D13" s="13" t="s">
        <v>20</v>
      </c>
    </row>
    <row r="14" spans="1:5">
      <c r="A14" s="8" t="s">
        <v>15</v>
      </c>
      <c r="B14" s="12" t="s">
        <v>21</v>
      </c>
      <c r="C14" s="8">
        <v>300</v>
      </c>
      <c r="D14" s="13" t="s">
        <v>17</v>
      </c>
      <c r="E14" s="2" t="s">
        <v>22</v>
      </c>
    </row>
    <row r="15" spans="1:5">
      <c r="A15" s="8" t="s">
        <v>18</v>
      </c>
      <c r="B15" s="12" t="s">
        <v>23</v>
      </c>
      <c r="C15" s="8">
        <v>400</v>
      </c>
      <c r="D15" s="13" t="s">
        <v>20</v>
      </c>
      <c r="E15" s="2" t="s">
        <v>24</v>
      </c>
    </row>
    <row r="16" spans="1:5">
      <c r="A16" s="14"/>
      <c r="B16" s="13"/>
      <c r="C16" s="14"/>
      <c r="D16" s="13"/>
    </row>
    <row r="17" spans="1:4">
      <c r="A17" s="14"/>
      <c r="B17" s="13"/>
      <c r="C17" s="14"/>
    </row>
    <row r="18" spans="1:4">
      <c r="A18" s="13" t="s">
        <v>25</v>
      </c>
      <c r="B18" s="13"/>
      <c r="C18" s="14"/>
      <c r="D18" s="14"/>
    </row>
    <row r="19" spans="1:4">
      <c r="A19" s="8" t="s">
        <v>10</v>
      </c>
      <c r="B19" s="15" t="s">
        <v>26</v>
      </c>
      <c r="C19" s="8" t="s">
        <v>12</v>
      </c>
    </row>
    <row r="20" spans="1:4">
      <c r="A20" s="8" t="s">
        <v>15</v>
      </c>
      <c r="B20" s="16" t="str" cm="1">
        <f t="array" ref="B20:B23">SUBSTITUTE(DBCS(B12:B15),"　","")</f>
        <v>西なんば店</v>
      </c>
      <c r="C20" s="8">
        <v>100</v>
      </c>
    </row>
    <row r="21" spans="1:4">
      <c r="A21" s="8" t="s">
        <v>18</v>
      </c>
      <c r="B21" s="17" t="str">
        <v>西なんば店</v>
      </c>
      <c r="C21" s="8">
        <v>200</v>
      </c>
    </row>
    <row r="22" spans="1:4">
      <c r="A22" s="8" t="s">
        <v>15</v>
      </c>
      <c r="B22" s="17" t="str">
        <v>東エクストラ店</v>
      </c>
      <c r="C22" s="8">
        <v>300</v>
      </c>
    </row>
    <row r="23" spans="1:4">
      <c r="A23" s="8" t="s">
        <v>18</v>
      </c>
      <c r="B23" s="17" t="str">
        <v>東エクストラ店</v>
      </c>
      <c r="C23" s="8">
        <v>400</v>
      </c>
    </row>
    <row r="24" spans="1:4">
      <c r="A24" s="14"/>
      <c r="B24" s="13"/>
      <c r="C24" s="14"/>
    </row>
    <row r="26" spans="1:4">
      <c r="B26" s="2" t="s">
        <v>27</v>
      </c>
      <c r="C26" s="2" t="str">
        <f ca="1">_xlfn.FORMULATEXT(C28)</f>
        <v>=SUMIF(B20#,B28:B29,C20:C23)</v>
      </c>
    </row>
    <row r="27" spans="1:4">
      <c r="B27" s="9" t="s">
        <v>11</v>
      </c>
      <c r="C27" s="8" t="s">
        <v>12</v>
      </c>
    </row>
    <row r="28" spans="1:4">
      <c r="B28" s="18" t="str" cm="1">
        <f t="array" ref="B28:B29">_xlfn.UNIQUE(_xlfn.ANCHORARRAY(B20))</f>
        <v>西なんば店</v>
      </c>
      <c r="C28" s="19" cm="1">
        <f t="array" ref="C28:C29">SUMIF(_xlfn.ANCHORARRAY(B20),B28:B29,C20:C23)</f>
        <v>300</v>
      </c>
      <c r="D28" s="2" t="str">
        <f ca="1">_xlfn.FORMULATEXT(C28)</f>
        <v>=SUMIF(B20#,B28:B29,C20:C23)</v>
      </c>
    </row>
    <row r="29" spans="1:4">
      <c r="B29" s="9" t="str">
        <v>東エクストラ店</v>
      </c>
      <c r="C29" s="8">
        <v>700</v>
      </c>
    </row>
    <row r="30" spans="1:4">
      <c r="C30" s="14"/>
    </row>
    <row r="32" spans="1:4">
      <c r="B32" s="2" t="s">
        <v>28</v>
      </c>
      <c r="D32" s="2" t="s">
        <v>29</v>
      </c>
    </row>
    <row r="33" spans="1:5">
      <c r="B33" s="2" t="s">
        <v>30</v>
      </c>
      <c r="D33" s="2" t="s">
        <v>31</v>
      </c>
    </row>
    <row r="34" spans="1:5">
      <c r="B34" s="2" t="s">
        <v>32</v>
      </c>
      <c r="D34" s="2" t="s">
        <v>33</v>
      </c>
    </row>
    <row r="35" spans="1:5">
      <c r="B35" s="2" t="s">
        <v>34</v>
      </c>
      <c r="D35" s="2" t="s">
        <v>35</v>
      </c>
    </row>
    <row r="37" spans="1:5">
      <c r="B37" s="2" t="s">
        <v>36</v>
      </c>
    </row>
    <row r="38" spans="1:5">
      <c r="B38" s="2" t="s">
        <v>37</v>
      </c>
      <c r="E38" s="20" t="s">
        <v>38</v>
      </c>
    </row>
    <row r="39" spans="1:5">
      <c r="B39" s="2" t="s">
        <v>39</v>
      </c>
      <c r="E39" s="20" t="s">
        <v>40</v>
      </c>
    </row>
    <row r="40" spans="1:5">
      <c r="B40" s="2" t="s">
        <v>41</v>
      </c>
      <c r="E40" s="20" t="s">
        <v>42</v>
      </c>
    </row>
    <row r="41" spans="1:5">
      <c r="B41" s="2" t="s">
        <v>43</v>
      </c>
      <c r="E41" s="20" t="s">
        <v>44</v>
      </c>
    </row>
    <row r="42" spans="1:5">
      <c r="B42" s="2" t="s">
        <v>45</v>
      </c>
      <c r="E42" s="20" t="s">
        <v>46</v>
      </c>
    </row>
    <row r="43" spans="1:5">
      <c r="B43" s="2" t="s">
        <v>47</v>
      </c>
      <c r="E43" s="20" t="s">
        <v>48</v>
      </c>
    </row>
    <row r="44" spans="1:5">
      <c r="B44" s="2" t="s">
        <v>49</v>
      </c>
      <c r="E44" s="20" t="s">
        <v>42</v>
      </c>
    </row>
    <row r="45" spans="1:5">
      <c r="B45" s="2" t="s">
        <v>50</v>
      </c>
      <c r="E45" s="20" t="s">
        <v>51</v>
      </c>
    </row>
    <row r="46" spans="1:5">
      <c r="A46" s="21" t="s">
        <v>52</v>
      </c>
    </row>
    <row r="47" spans="1:5">
      <c r="A47" s="7" t="s">
        <v>53</v>
      </c>
      <c r="B47" s="2" t="s">
        <v>54</v>
      </c>
    </row>
    <row r="48" spans="1:5">
      <c r="A48" s="7"/>
      <c r="B48" s="2" t="s">
        <v>41</v>
      </c>
      <c r="E48" s="20" t="s">
        <v>42</v>
      </c>
    </row>
    <row r="49" spans="1:7">
      <c r="A49" s="7"/>
    </row>
    <row r="50" spans="1:7">
      <c r="A50" s="2" t="s">
        <v>55</v>
      </c>
      <c r="C50" s="2" t="str">
        <f ca="1">_xlfn.FORMULATEXT(C52)</f>
        <v>=JIS(A52:A55)</v>
      </c>
      <c r="E50" s="2" t="str">
        <f ca="1">_xlfn.FORMULATEXT(E52)</f>
        <v>=UNIQUE(C52#)</v>
      </c>
    </row>
    <row r="51" spans="1:7">
      <c r="A51" s="8" t="s">
        <v>56</v>
      </c>
      <c r="B51" s="8" t="s">
        <v>57</v>
      </c>
      <c r="C51" s="2" t="s">
        <v>58</v>
      </c>
      <c r="E51" s="8" t="s">
        <v>56</v>
      </c>
      <c r="F51" s="8" t="s">
        <v>57</v>
      </c>
    </row>
    <row r="52" spans="1:7">
      <c r="A52" s="8" t="s">
        <v>59</v>
      </c>
      <c r="B52" s="8">
        <v>100</v>
      </c>
      <c r="C52" s="22" t="str" cm="1">
        <f t="array" ref="C52:C55">DBCS(A52:A55)</f>
        <v>イオン</v>
      </c>
      <c r="E52" s="19" t="str" cm="1">
        <f t="array" ref="E52:E53">_xlfn.UNIQUE(_xlfn.ANCHORARRAY(C52))</f>
        <v>イオン</v>
      </c>
      <c r="F52" s="22" cm="1">
        <f t="array" ref="F52:F53">SUMIFS(B52:B55,_xlfn.ANCHORARRAY(C52),_xlfn.ANCHORARRAY(E52))</f>
        <v>300</v>
      </c>
      <c r="G52" s="2" t="str">
        <f ca="1">_xlfn.FORMULATEXT(F52)</f>
        <v>=SUMIFS(B52:B55,C52#,E52#)</v>
      </c>
    </row>
    <row r="53" spans="1:7">
      <c r="A53" s="8" t="s">
        <v>60</v>
      </c>
      <c r="B53" s="8">
        <v>200</v>
      </c>
      <c r="C53" s="2" t="str">
        <v>イオン</v>
      </c>
      <c r="E53" s="8" t="str">
        <v>ダイエー</v>
      </c>
      <c r="F53" s="2">
        <v>700</v>
      </c>
    </row>
    <row r="54" spans="1:7">
      <c r="A54" s="8" t="s">
        <v>61</v>
      </c>
      <c r="B54" s="8">
        <v>300</v>
      </c>
      <c r="C54" s="2" t="str">
        <v>ダイエー</v>
      </c>
    </row>
    <row r="55" spans="1:7">
      <c r="A55" s="8" t="s">
        <v>62</v>
      </c>
      <c r="B55" s="8">
        <v>400</v>
      </c>
      <c r="C55" s="2" t="str">
        <v>ダイエー</v>
      </c>
    </row>
    <row r="56" spans="1:7">
      <c r="A56" s="14"/>
      <c r="B56" s="14"/>
    </row>
    <row r="59" spans="1:7">
      <c r="A59" s="23" t="s">
        <v>63</v>
      </c>
    </row>
    <row r="60" spans="1:7">
      <c r="A60" s="23"/>
    </row>
    <row r="61" spans="1:7">
      <c r="A61" s="4" t="s">
        <v>64</v>
      </c>
    </row>
    <row r="62" spans="1:7">
      <c r="A62" s="4" t="s">
        <v>65</v>
      </c>
    </row>
    <row r="63" spans="1:7">
      <c r="A63" s="4"/>
    </row>
    <row r="64" spans="1:7">
      <c r="A64" s="4" t="s">
        <v>66</v>
      </c>
    </row>
    <row r="65" spans="1:1">
      <c r="A65" s="24" t="s">
        <v>67</v>
      </c>
    </row>
    <row r="66" spans="1:1">
      <c r="A66" s="4" t="s">
        <v>68</v>
      </c>
    </row>
    <row r="67" spans="1:1">
      <c r="A67" s="4"/>
    </row>
    <row r="68" spans="1:1">
      <c r="A68" s="4" t="s">
        <v>69</v>
      </c>
    </row>
    <row r="69" spans="1:1">
      <c r="A69" s="24" t="s">
        <v>70</v>
      </c>
    </row>
    <row r="70" spans="1:1">
      <c r="A70" s="4" t="s">
        <v>71</v>
      </c>
    </row>
    <row r="71" spans="1:1">
      <c r="A71" s="4"/>
    </row>
    <row r="72" spans="1:1">
      <c r="A72" s="4" t="s">
        <v>72</v>
      </c>
    </row>
    <row r="73" spans="1:1">
      <c r="A73" s="24" t="s">
        <v>73</v>
      </c>
    </row>
    <row r="74" spans="1:1">
      <c r="A74" s="4" t="s">
        <v>74</v>
      </c>
    </row>
    <row r="75" spans="1:1">
      <c r="A75" s="4"/>
    </row>
    <row r="76" spans="1:1">
      <c r="A76" s="4" t="s">
        <v>75</v>
      </c>
    </row>
    <row r="77" spans="1:1">
      <c r="A77" s="4" t="s">
        <v>76</v>
      </c>
    </row>
    <row r="78" spans="1:1">
      <c r="A78" s="4" t="s">
        <v>77</v>
      </c>
    </row>
    <row r="79" spans="1:1">
      <c r="A79" s="4" t="s">
        <v>78</v>
      </c>
    </row>
    <row r="80" spans="1:1">
      <c r="A80" s="4"/>
    </row>
    <row r="81" spans="1:1">
      <c r="A81" s="21" t="s">
        <v>52</v>
      </c>
    </row>
  </sheetData>
  <phoneticPr fontId="3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表記ゆれの正規化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2026-07-19T00:21:00Z</dcterms:created>
  <dcterms:modified xsi:type="dcterms:W3CDTF">2026-07-19T00:21:34Z</dcterms:modified>
</cp:coreProperties>
</file>