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153f52c7dfa463b/Desktop/セミナーベーシック/ワードプレス/"/>
    </mc:Choice>
  </mc:AlternateContent>
  <xr:revisionPtr revIDLastSave="0" documentId="8_{759AC6F0-08F8-4CC5-B580-8A09EC2B8D19}" xr6:coauthVersionLast="47" xr6:coauthVersionMax="47" xr10:uidLastSave="{00000000-0000-0000-0000-000000000000}"/>
  <bookViews>
    <workbookView xWindow="-110" yWindow="-110" windowWidth="19420" windowHeight="10300" xr2:uid="{9DBD135E-CD8A-4B46-A78F-3C490417CB29}"/>
  </bookViews>
  <sheets>
    <sheet name="NA" sheetId="1" r:id="rId1"/>
  </sheets>
  <definedNames>
    <definedName name="Copyright" hidden="1">"Copyright(C) 2008 Office TANAKA"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warnBelowVersion="2" setVersion="2"/>
    </ext>
  </extLst>
</workbook>
</file>

<file path=xl/calcChain.xml><?xml version="1.0" encoding="utf-8"?>
<calcChain xmlns="http://schemas.openxmlformats.org/spreadsheetml/2006/main">
  <c r="A60" i="1" l="1" a="1"/>
  <c r="B60" i="1" s="1" a="1"/>
  <c r="C55" i="1"/>
  <c r="B55" i="1"/>
  <c r="G51" i="1"/>
  <c r="F51" i="1"/>
  <c r="G50" i="1"/>
  <c r="F50" i="1"/>
  <c r="G49" i="1"/>
  <c r="F49" i="1"/>
  <c r="G48" i="1"/>
  <c r="F48" i="1"/>
  <c r="A36" i="1" a="1"/>
  <c r="B36" i="1" s="1" a="1"/>
  <c r="B25" i="1"/>
  <c r="G17" i="1"/>
  <c r="F1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17" authorId="0" shapeId="0" xr:uid="{5C67AFDA-FE60-4CC9-8D4E-74887476E875}">
      <text>
        <r>
          <rPr>
            <sz val="24"/>
            <color indexed="81"/>
            <rFont val="MS P ゴシック"/>
            <family val="3"/>
            <charset val="128"/>
          </rPr>
          <t>　名古屋本店</t>
        </r>
      </text>
    </comment>
    <comment ref="B25" authorId="0" shapeId="0" xr:uid="{AA5D54B1-D55C-4B3E-94D5-030C07E7B2AD}">
      <text>
        <r>
          <rPr>
            <sz val="24"/>
            <color indexed="81"/>
            <rFont val="MS P ゴシック"/>
            <family val="3"/>
            <charset val="128"/>
          </rPr>
          <t>=VLOOKUP(A25,A17:C21,3,FALSE)</t>
        </r>
      </text>
    </comment>
    <comment ref="A36" authorId="0" shapeId="0" xr:uid="{6E8B9B4E-592E-4F82-A8D8-0DBB4A45486F}">
      <text>
        <r>
          <rPr>
            <sz val="24"/>
            <color indexed="81"/>
            <rFont val="MS P ゴシック"/>
            <family val="3"/>
            <charset val="128"/>
          </rPr>
          <t>=TRIM(SUBSTITUTE(A17:A21,"　"," "))</t>
        </r>
      </text>
    </comment>
    <comment ref="B36" authorId="0" shapeId="0" xr:uid="{AA4B0B75-37A9-4C96-80CF-C89DCA3075A0}">
      <text>
        <r>
          <rPr>
            <sz val="24"/>
            <color indexed="81"/>
            <rFont val="MS P ゴシック"/>
            <family val="3"/>
            <charset val="128"/>
          </rPr>
          <t>=LEN(A36#)</t>
        </r>
      </text>
    </comment>
    <comment ref="A60" authorId="0" shapeId="0" xr:uid="{AA1B7B55-3B7C-49D4-9346-D1965A3F98E8}">
      <text>
        <r>
          <rPr>
            <sz val="24"/>
            <color indexed="81"/>
            <rFont val="MS P ゴシック"/>
            <family val="3"/>
            <charset val="128"/>
          </rPr>
          <t>=TRIM(SUBSTITUTE(A48:A51," ",""))</t>
        </r>
      </text>
    </comment>
    <comment ref="B60" authorId="0" shapeId="0" xr:uid="{F32D7E58-4106-49DF-A394-114834037F3C}">
      <text>
        <r>
          <rPr>
            <sz val="24"/>
            <color indexed="81"/>
            <rFont val="MS P ゴシック"/>
            <family val="3"/>
            <charset val="128"/>
          </rPr>
          <t>=LEN(A60#)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<sst xmlns="http://schemas.openxmlformats.org/spreadsheetml/2006/main" count="89" uniqueCount="72">
  <si>
    <t>#N/A が消えない原因｜Excelで一致しないときの3大トラブルと直し方</t>
  </si>
  <si>
    <t>#N/A が消えないときに最初に確認すべきポイント</t>
  </si>
  <si>
    <t>Excelで値を取り出すとき、正しいはずなのに #N/A が返って困る場面はよくあります。</t>
  </si>
  <si>
    <t>原因は複雑に見えて、実は「揺れ・範囲ズレ・表記ゆれ」の3つにほぼ集約されます。</t>
  </si>
  <si>
    <t>どこを確認すれば直るのかを、再現できる具体例で整理しました。</t>
  </si>
  <si>
    <t>この記事を読めば、#N/A の原因を迷わず特定できるようになります。</t>
  </si>
  <si>
    <t>_________________________________________________________________________________________________________________</t>
  </si>
  <si>
    <t>パターン１</t>
    <phoneticPr fontId="2"/>
  </si>
  <si>
    <t>データの揺れ（スペース・全角半角）で　#N/A となる</t>
  </si>
  <si>
    <t>表①より、名古屋本店の店長のスマホ番号を求めなさい</t>
    <rPh sb="0" eb="1">
      <t>ヒョウ</t>
    </rPh>
    <rPh sb="11" eb="13">
      <t>テンチョウ</t>
    </rPh>
    <rPh sb="17" eb="19">
      <t>バンゴウ</t>
    </rPh>
    <rPh sb="20" eb="21">
      <t>モト</t>
    </rPh>
    <phoneticPr fontId="2"/>
  </si>
  <si>
    <t>表①</t>
    <rPh sb="0" eb="1">
      <t>ヒョウ</t>
    </rPh>
    <phoneticPr fontId="2"/>
  </si>
  <si>
    <t>店舗名</t>
  </si>
  <si>
    <t>店長名前</t>
  </si>
  <si>
    <t>店長スマホ番号</t>
  </si>
  <si>
    <t>　名古屋本店</t>
    <phoneticPr fontId="2"/>
  </si>
  <si>
    <t>佐藤</t>
  </si>
  <si>
    <t>090-1234-5678</t>
  </si>
  <si>
    <t>←名古屋本店前に全角空白</t>
    <rPh sb="1" eb="4">
      <t>ナゴヤ</t>
    </rPh>
    <rPh sb="4" eb="6">
      <t>ホンテン</t>
    </rPh>
    <rPh sb="6" eb="7">
      <t>マエ</t>
    </rPh>
    <rPh sb="8" eb="10">
      <t>ゼンカク</t>
    </rPh>
    <rPh sb="10" eb="12">
      <t>クウハク</t>
    </rPh>
    <phoneticPr fontId="2"/>
  </si>
  <si>
    <t>栄店</t>
  </si>
  <si>
    <t>田中</t>
  </si>
  <si>
    <t>080-2345-6789</t>
  </si>
  <si>
    <t>金山店</t>
  </si>
  <si>
    <t>鈴木</t>
  </si>
  <si>
    <t>090-3456-7890</t>
  </si>
  <si>
    <t>大須店</t>
  </si>
  <si>
    <t>高橋</t>
  </si>
  <si>
    <t>080-4567-8901</t>
  </si>
  <si>
    <t>星ヶ丘店</t>
  </si>
  <si>
    <t>伊藤</t>
  </si>
  <si>
    <t>090-5678-9012</t>
  </si>
  <si>
    <t>名古屋本店</t>
  </si>
  <si>
    <r>
      <rPr>
        <sz val="12"/>
        <color rgb="FFFF0000"/>
        <rFont val="メイリオ"/>
        <family val="3"/>
        <charset val="128"/>
      </rPr>
      <t>🔍</t>
    </r>
    <r>
      <rPr>
        <sz val="12"/>
        <color theme="1"/>
        <rFont val="メイリオ"/>
        <family val="3"/>
        <charset val="128"/>
      </rPr>
      <t xml:space="preserve"> 今回のポイント</t>
    </r>
    <phoneticPr fontId="2"/>
  </si>
  <si>
    <t>・データの揺れ（スペース・全角半角）は実務で頻発する</t>
    <phoneticPr fontId="2"/>
  </si>
  <si>
    <t>見た目が同じでも、1文字違えば VLOOKUP(FALSE) は一致しない</t>
    <phoneticPr fontId="2"/>
  </si>
  <si>
    <t>・LEN で文字数を確認すると揺れを発見できる</t>
    <phoneticPr fontId="2"/>
  </si>
  <si>
    <t>LEN が想定より多い場合は、空白や全角文字が混ざっている</t>
    <phoneticPr fontId="2"/>
  </si>
  <si>
    <t>・先頭や途中のスペースは一致判定の対象になる</t>
    <phoneticPr fontId="2"/>
  </si>
  <si>
    <t>全角空白も1文字として扱われるため #N/A の原因になる</t>
    <phoneticPr fontId="2"/>
  </si>
  <si>
    <t>・揺れを整えると検索が成功する</t>
    <phoneticPr fontId="2"/>
  </si>
  <si>
    <t>TRIM / CLEAN / SUBSTITUTE で不要な空白を取り除ける</t>
    <phoneticPr fontId="2"/>
  </si>
  <si>
    <t>・元データを整えるのが最も確実な解決策</t>
    <phoneticPr fontId="2"/>
  </si>
  <si>
    <t>検索値と検索元の表記を揃えるとトラブルが減る</t>
    <phoneticPr fontId="2"/>
  </si>
  <si>
    <t>全角を削除する</t>
    <rPh sb="0" eb="2">
      <t>ゼンカク</t>
    </rPh>
    <rPh sb="3" eb="5">
      <t>サクジョ</t>
    </rPh>
    <phoneticPr fontId="2"/>
  </si>
  <si>
    <t>文字数</t>
    <rPh sb="0" eb="3">
      <t>モジスウ</t>
    </rPh>
    <phoneticPr fontId="2"/>
  </si>
  <si>
    <t>６文字から５文字に変換されています</t>
    <rPh sb="1" eb="3">
      <t>モジ</t>
    </rPh>
    <rPh sb="6" eb="8">
      <t>モジ</t>
    </rPh>
    <rPh sb="9" eb="11">
      <t>ヘンカン</t>
    </rPh>
    <phoneticPr fontId="2"/>
  </si>
  <si>
    <t>パターン２</t>
    <phoneticPr fontId="2"/>
  </si>
  <si>
    <r>
      <t>表記ゆれ（</t>
    </r>
    <r>
      <rPr>
        <u/>
        <sz val="12"/>
        <color theme="1"/>
        <rFont val="メイリオ"/>
        <family val="3"/>
        <charset val="128"/>
      </rPr>
      <t>見た目は同じでも別の文字列</t>
    </r>
    <r>
      <rPr>
        <sz val="12"/>
        <color theme="1"/>
        <rFont val="メイリオ"/>
        <family val="3"/>
        <charset val="128"/>
      </rPr>
      <t>）で #N/A となる</t>
    </r>
    <phoneticPr fontId="2"/>
  </si>
  <si>
    <t>表より、「名古屋本店」の店長スマホ番号を求めなさい。</t>
    <phoneticPr fontId="2"/>
  </si>
  <si>
    <t xml:space="preserve"> 店長名前</t>
    <phoneticPr fontId="2"/>
  </si>
  <si>
    <t>名 古屋本店</t>
    <phoneticPr fontId="2"/>
  </si>
  <si>
    <t>佐藤</t>
    <phoneticPr fontId="2"/>
  </si>
  <si>
    <t>090-1234-5678</t>
    <phoneticPr fontId="2"/>
  </si>
  <si>
    <t>←名と古の間に　半角スペース</t>
    <rPh sb="1" eb="2">
      <t>ナ</t>
    </rPh>
    <rPh sb="3" eb="4">
      <t>フル</t>
    </rPh>
    <rPh sb="5" eb="6">
      <t>アイダ</t>
    </rPh>
    <rPh sb="8" eb="10">
      <t>ハンカク</t>
    </rPh>
    <phoneticPr fontId="2"/>
  </si>
  <si>
    <t>名古屋 本店</t>
    <phoneticPr fontId="2"/>
  </si>
  <si>
    <t xml:space="preserve">090-1234-5678 </t>
    <phoneticPr fontId="2"/>
  </si>
  <si>
    <t>←屋と本の間に　半角スペース</t>
    <rPh sb="1" eb="2">
      <t>ヤ</t>
    </rPh>
    <rPh sb="3" eb="4">
      <t>ホン</t>
    </rPh>
    <rPh sb="5" eb="6">
      <t>アイダ</t>
    </rPh>
    <rPh sb="8" eb="10">
      <t>ハンカク</t>
    </rPh>
    <phoneticPr fontId="2"/>
  </si>
  <si>
    <t>名古屋本 店</t>
    <phoneticPr fontId="2"/>
  </si>
  <si>
    <t>←本と店の間に　半角スペース</t>
    <rPh sb="1" eb="2">
      <t>ホン</t>
    </rPh>
    <rPh sb="3" eb="4">
      <t>テン</t>
    </rPh>
    <rPh sb="5" eb="6">
      <t>アイダ</t>
    </rPh>
    <rPh sb="8" eb="10">
      <t>ハンカク</t>
    </rPh>
    <phoneticPr fontId="2"/>
  </si>
  <si>
    <t>名古屋本店　</t>
    <phoneticPr fontId="2"/>
  </si>
  <si>
    <t>←店のうしろに　全角スペース</t>
    <rPh sb="1" eb="2">
      <t>テン</t>
    </rPh>
    <rPh sb="8" eb="10">
      <t>ゼンカク</t>
    </rPh>
    <phoneticPr fontId="2"/>
  </si>
  <si>
    <t>店長スマホ番号</t>
    <phoneticPr fontId="2"/>
  </si>
  <si>
    <t>スペースを削除する</t>
    <rPh sb="5" eb="7">
      <t>サクジョ</t>
    </rPh>
    <phoneticPr fontId="2"/>
  </si>
  <si>
    <t>・見た目が同じでも文字列が完全一致していないと検索できない</t>
  </si>
  <si>
    <t>VLOOKUP(FALSE) は1文字違うだけで一致しない</t>
  </si>
  <si>
    <t>・スペースの位置違いは“別の文字列”として扱われる</t>
  </si>
  <si>
    <t>名 古屋本店 / 名古屋 本店 / 名古屋本 店 はすべて別物</t>
  </si>
  <si>
    <t>・LEN関数で文字数を確認すると原因がわかる</t>
  </si>
  <si>
    <t>本来5文字なのに6文字 → どこかに余計な文字がある</t>
  </si>
  <si>
    <t>・検索値を直しても元データに揺れがあると一致しない</t>
  </si>
  <si>
    <t>検索元の表記が揃っていない限り #N/A は解消しない</t>
  </si>
  <si>
    <t>・元データの表記を統一するのが最も確実</t>
  </si>
  <si>
    <t>TRIM / SUBSTITUTE で整えるか、入力ルールで揺れを防ぐ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</si>
</sst>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0&quot;文字&quot;"/>
  </numFmts>
  <fonts count="9">
    <font>
      <sz val="11"/>
      <color theme="1"/>
      <name val="游ゴシック"/>
      <family val="2"/>
      <charset val="128"/>
      <scheme val="minor"/>
    </font>
    <font>
      <sz val="16"/>
      <color theme="1"/>
      <name val="メイリオ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メイリオ"/>
      <family val="3"/>
      <charset val="128"/>
    </font>
    <font>
      <b/>
      <sz val="12"/>
      <color theme="1"/>
      <name val="メイリオ"/>
      <family val="3"/>
      <charset val="128"/>
    </font>
    <font>
      <u/>
      <sz val="12"/>
      <color theme="1"/>
      <name val="メイリオ"/>
      <family val="3"/>
      <charset val="128"/>
    </font>
    <font>
      <sz val="12"/>
      <color rgb="FF212529"/>
      <name val="メイリオ"/>
      <family val="3"/>
      <charset val="128"/>
    </font>
    <font>
      <sz val="12"/>
      <color rgb="FFFF0000"/>
      <name val="メイリオ"/>
      <family val="3"/>
      <charset val="128"/>
    </font>
    <font>
      <sz val="24"/>
      <color indexed="81"/>
      <name val="MS P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 indent="2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3" fillId="0" borderId="1" xfId="0" applyFont="1" applyBorder="1">
      <alignment vertical="center"/>
    </xf>
    <xf numFmtId="0" fontId="6" fillId="0" borderId="0" xfId="0" applyFont="1">
      <alignment vertical="center"/>
    </xf>
    <xf numFmtId="176" fontId="4" fillId="0" borderId="0" xfId="0" applyNumberFormat="1" applyFont="1" applyAlignment="1">
      <alignment horizontal="center" vertical="center"/>
    </xf>
    <xf numFmtId="0" fontId="3" fillId="0" borderId="2" xfId="0" applyFont="1" applyBorder="1">
      <alignment vertical="center"/>
    </xf>
    <xf numFmtId="0" fontId="3" fillId="2" borderId="0" xfId="0" applyFont="1" applyFill="1">
      <alignment vertical="center"/>
    </xf>
    <xf numFmtId="0" fontId="3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 indent="1"/>
    </xf>
    <xf numFmtId="0" fontId="3" fillId="0" borderId="1" xfId="0" applyFont="1" applyBorder="1" applyAlignment="1">
      <alignment horizontal="left" vertical="center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1" defaultTableStyle="TableStyleMedium2" defaultPivotStyle="PivotStyleLight16">
    <tableStyle name="Invisible" pivot="0" table="0" count="0" xr9:uid="{CFE6D15C-850C-47A7-BB85-39AC4363EF5B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4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E76DFE91-563B-4B4A-850C-98E5124E56D1}">
  <we:reference id="wa200005271" version="2.6.1.0" store="ja-JP" storeType="OMEX"/>
  <we:alternateReferences>
    <we:reference id="wa200005271" version="2.6.1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_xldudf_AI_TABLE</we:customFunctionIds>
        <we:customFunctionIds>_xldudf_AI_FILL</we:customFunctionIds>
        <we:customFunctionIds>_xldudf_AI_LIST</we:customFunctionIds>
        <we:customFunctionIds>_xldudf_AI_ASK</we:customFunctionIds>
        <we:customFunctionIds>_xldudf_AI_FORMAT</we:customFunctionIds>
        <we:customFunctionIds>_xldudf_AI_EXTRACT</we:customFunctionIds>
        <we:customFunctionIds>_xldudf_AI_TRANSLATE</we:customFunctionIds>
        <we:customFunctionIds>_xldudf_AI_CHOICE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888B2-39D0-42C8-B584-CC31A50289DC}">
  <sheetPr>
    <tabColor theme="1"/>
  </sheetPr>
  <dimension ref="A1:I74"/>
  <sheetViews>
    <sheetView showGridLines="0" tabSelected="1" workbookViewId="0"/>
  </sheetViews>
  <sheetFormatPr defaultRowHeight="19"/>
  <cols>
    <col min="1" max="2" width="15.58203125" style="2" customWidth="1"/>
    <col min="3" max="3" width="18.25" style="2" customWidth="1"/>
    <col min="4" max="14" width="15.58203125" style="2" customWidth="1"/>
    <col min="15" max="16384" width="8.6640625" style="2"/>
  </cols>
  <sheetData>
    <row r="1" spans="1:9" ht="25.5">
      <c r="A1" s="1" t="s">
        <v>0</v>
      </c>
    </row>
    <row r="2" spans="1:9">
      <c r="A2" s="3"/>
    </row>
    <row r="3" spans="1:9">
      <c r="A3" s="3" t="s">
        <v>1</v>
      </c>
    </row>
    <row r="4" spans="1:9">
      <c r="A4" s="3" t="s">
        <v>2</v>
      </c>
    </row>
    <row r="5" spans="1:9">
      <c r="A5" s="3" t="s">
        <v>3</v>
      </c>
    </row>
    <row r="6" spans="1:9">
      <c r="A6" s="3" t="s">
        <v>4</v>
      </c>
    </row>
    <row r="7" spans="1:9">
      <c r="A7" s="3" t="s">
        <v>5</v>
      </c>
    </row>
    <row r="8" spans="1:9">
      <c r="A8" s="3"/>
    </row>
    <row r="9" spans="1:9">
      <c r="A9" s="2" t="s">
        <v>6</v>
      </c>
    </row>
    <row r="11" spans="1:9">
      <c r="A11" s="4" t="s">
        <v>7</v>
      </c>
      <c r="B11" s="5" t="s">
        <v>8</v>
      </c>
      <c r="C11" s="5"/>
      <c r="D11" s="5"/>
      <c r="E11" s="5"/>
    </row>
    <row r="12" spans="1:9">
      <c r="B12" s="2" t="s">
        <v>9</v>
      </c>
    </row>
    <row r="15" spans="1:9">
      <c r="A15" s="2" t="s">
        <v>10</v>
      </c>
    </row>
    <row r="16" spans="1:9">
      <c r="A16" s="6" t="s">
        <v>11</v>
      </c>
      <c r="B16" s="6" t="s">
        <v>12</v>
      </c>
      <c r="C16" s="6" t="s">
        <v>13</v>
      </c>
      <c r="I16" s="7"/>
    </row>
    <row r="17" spans="1:7">
      <c r="A17" s="6" t="s">
        <v>14</v>
      </c>
      <c r="B17" s="6" t="s">
        <v>15</v>
      </c>
      <c r="C17" s="6" t="s">
        <v>16</v>
      </c>
      <c r="D17" s="2" t="s">
        <v>17</v>
      </c>
      <c r="F17" s="8">
        <f>LEN(A17)</f>
        <v>6</v>
      </c>
      <c r="G17" s="4" t="str">
        <f ca="1">_xlfn.FORMULATEXT(F17)</f>
        <v>=LEN(A17)</v>
      </c>
    </row>
    <row r="18" spans="1:7">
      <c r="A18" s="6" t="s">
        <v>18</v>
      </c>
      <c r="B18" s="6" t="s">
        <v>19</v>
      </c>
      <c r="C18" s="6" t="s">
        <v>20</v>
      </c>
    </row>
    <row r="19" spans="1:7">
      <c r="A19" s="6" t="s">
        <v>21</v>
      </c>
      <c r="B19" s="6" t="s">
        <v>22</v>
      </c>
      <c r="C19" s="6" t="s">
        <v>23</v>
      </c>
    </row>
    <row r="20" spans="1:7">
      <c r="A20" s="6" t="s">
        <v>24</v>
      </c>
      <c r="B20" s="6" t="s">
        <v>25</v>
      </c>
      <c r="C20" s="6" t="s">
        <v>26</v>
      </c>
    </row>
    <row r="21" spans="1:7">
      <c r="A21" s="6" t="s">
        <v>27</v>
      </c>
      <c r="B21" s="6" t="s">
        <v>28</v>
      </c>
      <c r="C21" s="6" t="s">
        <v>29</v>
      </c>
    </row>
    <row r="24" spans="1:7" ht="19.5" thickBot="1">
      <c r="A24" s="6" t="s">
        <v>11</v>
      </c>
      <c r="B24" s="6" t="s">
        <v>13</v>
      </c>
    </row>
    <row r="25" spans="1:7" ht="19.5" thickBot="1">
      <c r="A25" s="9" t="s">
        <v>30</v>
      </c>
      <c r="B25" s="10" t="e">
        <f>VLOOKUP(A25,A17:C21,3,FALSE)</f>
        <v>#N/A</v>
      </c>
    </row>
    <row r="27" spans="1:7">
      <c r="A27" s="2" t="s">
        <v>31</v>
      </c>
    </row>
    <row r="28" spans="1:7">
      <c r="A28" s="11" t="s">
        <v>32</v>
      </c>
      <c r="E28" s="2" t="s">
        <v>33</v>
      </c>
    </row>
    <row r="29" spans="1:7">
      <c r="A29" s="11" t="s">
        <v>34</v>
      </c>
      <c r="E29" s="2" t="s">
        <v>35</v>
      </c>
    </row>
    <row r="30" spans="1:7">
      <c r="A30" s="11" t="s">
        <v>36</v>
      </c>
      <c r="E30" s="2" t="s">
        <v>37</v>
      </c>
    </row>
    <row r="31" spans="1:7">
      <c r="A31" s="11" t="s">
        <v>38</v>
      </c>
      <c r="E31" s="2" t="s">
        <v>39</v>
      </c>
    </row>
    <row r="32" spans="1:7">
      <c r="A32" s="11" t="s">
        <v>40</v>
      </c>
      <c r="E32" s="2" t="s">
        <v>41</v>
      </c>
    </row>
    <row r="33" spans="1:7">
      <c r="A33" s="11"/>
    </row>
    <row r="34" spans="1:7">
      <c r="A34" s="12" t="s">
        <v>42</v>
      </c>
      <c r="B34" s="4"/>
    </row>
    <row r="35" spans="1:7">
      <c r="A35" s="6" t="s">
        <v>11</v>
      </c>
      <c r="B35" s="6" t="s">
        <v>43</v>
      </c>
    </row>
    <row r="36" spans="1:7">
      <c r="A36" s="10" t="str" cm="1">
        <f t="array" ref="A36:A40">TRIM(SUBSTITUTE(A17:A21,"　"," "))</f>
        <v>名古屋本店</v>
      </c>
      <c r="B36" s="10" cm="1">
        <f t="array" ref="B36:B40">LEN(_xlfn.ANCHORARRAY(A36))</f>
        <v>5</v>
      </c>
      <c r="C36" s="4" t="s">
        <v>44</v>
      </c>
    </row>
    <row r="37" spans="1:7">
      <c r="A37" s="2" t="str">
        <v>栄店</v>
      </c>
      <c r="B37" s="2">
        <v>2</v>
      </c>
    </row>
    <row r="38" spans="1:7">
      <c r="A38" s="2" t="str">
        <v>金山店</v>
      </c>
      <c r="B38" s="2">
        <v>3</v>
      </c>
    </row>
    <row r="39" spans="1:7">
      <c r="A39" s="2" t="str">
        <v>大須店</v>
      </c>
      <c r="B39" s="2">
        <v>3</v>
      </c>
    </row>
    <row r="40" spans="1:7">
      <c r="A40" s="2" t="str">
        <v>星ヶ丘店</v>
      </c>
      <c r="B40" s="2">
        <v>4</v>
      </c>
    </row>
    <row r="41" spans="1:7">
      <c r="A41" s="11"/>
    </row>
    <row r="43" spans="1:7">
      <c r="A43" s="2" t="s">
        <v>6</v>
      </c>
    </row>
    <row r="44" spans="1:7">
      <c r="A44" s="2" t="s">
        <v>45</v>
      </c>
      <c r="B44" s="2" t="s">
        <v>46</v>
      </c>
    </row>
    <row r="45" spans="1:7">
      <c r="B45" s="2" t="s">
        <v>47</v>
      </c>
    </row>
    <row r="47" spans="1:7">
      <c r="A47" s="6" t="s">
        <v>11</v>
      </c>
      <c r="B47" s="6" t="s">
        <v>48</v>
      </c>
      <c r="C47" s="6" t="s">
        <v>13</v>
      </c>
    </row>
    <row r="48" spans="1:7">
      <c r="A48" s="6" t="s">
        <v>49</v>
      </c>
      <c r="B48" s="13" t="s">
        <v>50</v>
      </c>
      <c r="C48" s="13" t="s">
        <v>51</v>
      </c>
      <c r="D48" s="2" t="s">
        <v>52</v>
      </c>
      <c r="F48" s="14">
        <f>LEN(A48)</f>
        <v>6</v>
      </c>
      <c r="G48" s="2" t="str">
        <f ca="1">_xlfn.FORMULATEXT(F48)</f>
        <v>=LEN(A48)</v>
      </c>
    </row>
    <row r="49" spans="1:7">
      <c r="A49" s="6" t="s">
        <v>53</v>
      </c>
      <c r="B49" s="13" t="s">
        <v>50</v>
      </c>
      <c r="C49" s="13" t="s">
        <v>54</v>
      </c>
      <c r="D49" s="2" t="s">
        <v>55</v>
      </c>
      <c r="F49" s="14">
        <f t="shared" ref="F49:F51" si="0">LEN(A49)</f>
        <v>6</v>
      </c>
      <c r="G49" s="2" t="str">
        <f t="shared" ref="G49:G51" ca="1" si="1">_xlfn.FORMULATEXT(F49)</f>
        <v>=LEN(A49)</v>
      </c>
    </row>
    <row r="50" spans="1:7">
      <c r="A50" s="6" t="s">
        <v>56</v>
      </c>
      <c r="B50" s="13" t="s">
        <v>50</v>
      </c>
      <c r="C50" s="13" t="s">
        <v>54</v>
      </c>
      <c r="D50" s="2" t="s">
        <v>57</v>
      </c>
      <c r="F50" s="14">
        <f t="shared" si="0"/>
        <v>6</v>
      </c>
      <c r="G50" s="2" t="str">
        <f t="shared" ca="1" si="1"/>
        <v>=LEN(A50)</v>
      </c>
    </row>
    <row r="51" spans="1:7">
      <c r="A51" s="6" t="s">
        <v>58</v>
      </c>
      <c r="B51" s="13" t="s">
        <v>50</v>
      </c>
      <c r="C51" s="13" t="s">
        <v>51</v>
      </c>
      <c r="D51" s="2" t="s">
        <v>59</v>
      </c>
      <c r="F51" s="14">
        <f t="shared" si="0"/>
        <v>6</v>
      </c>
      <c r="G51" s="2" t="str">
        <f t="shared" ca="1" si="1"/>
        <v>=LEN(A51)</v>
      </c>
    </row>
    <row r="52" spans="1:7">
      <c r="B52" s="15"/>
      <c r="C52" s="15"/>
      <c r="F52" s="14"/>
    </row>
    <row r="54" spans="1:7">
      <c r="A54" s="6" t="s">
        <v>11</v>
      </c>
      <c r="B54" s="6" t="s">
        <v>60</v>
      </c>
    </row>
    <row r="55" spans="1:7">
      <c r="A55" s="6" t="s">
        <v>30</v>
      </c>
      <c r="B55" s="10" t="e">
        <f>VLOOKUP(A55,A48:C51,3,FALSE)</f>
        <v>#N/A</v>
      </c>
      <c r="C55" s="2" t="str">
        <f ca="1">_xlfn.FORMULATEXT(B55)</f>
        <v>=VLOOKUP(A55,A48:C51,3,FALSE)</v>
      </c>
    </row>
    <row r="58" spans="1:7">
      <c r="A58" s="4" t="s">
        <v>61</v>
      </c>
    </row>
    <row r="59" spans="1:7">
      <c r="A59" s="6" t="s">
        <v>11</v>
      </c>
      <c r="B59" s="6" t="s">
        <v>43</v>
      </c>
    </row>
    <row r="60" spans="1:7">
      <c r="A60" s="2" t="str" cm="1">
        <f t="array" ref="A60:A63">TRIM(SUBSTITUTE(A48:A51," ",""))</f>
        <v>名古屋本店</v>
      </c>
      <c r="B60" s="2" cm="1">
        <f t="array" ref="B60:B63">LEN(_xlfn.ANCHORARRAY(A60))</f>
        <v>5</v>
      </c>
    </row>
    <row r="61" spans="1:7">
      <c r="A61" s="2" t="str">
        <v>名古屋本店</v>
      </c>
      <c r="B61" s="2">
        <v>5</v>
      </c>
    </row>
    <row r="62" spans="1:7">
      <c r="A62" s="2" t="str">
        <v>名古屋本店</v>
      </c>
      <c r="B62" s="2">
        <v>5</v>
      </c>
    </row>
    <row r="63" spans="1:7">
      <c r="A63" s="2" t="str">
        <v>名古屋本店</v>
      </c>
      <c r="B63" s="2">
        <v>5</v>
      </c>
    </row>
    <row r="68" spans="1:5">
      <c r="A68" s="2" t="s">
        <v>31</v>
      </c>
    </row>
    <row r="69" spans="1:5">
      <c r="A69" s="11" t="s">
        <v>62</v>
      </c>
      <c r="E69" s="2" t="s">
        <v>63</v>
      </c>
    </row>
    <row r="70" spans="1:5">
      <c r="A70" s="11" t="s">
        <v>64</v>
      </c>
      <c r="E70" s="2" t="s">
        <v>65</v>
      </c>
    </row>
    <row r="71" spans="1:5">
      <c r="A71" s="11" t="s">
        <v>66</v>
      </c>
      <c r="E71" s="2" t="s">
        <v>67</v>
      </c>
    </row>
    <row r="72" spans="1:5">
      <c r="A72" s="11" t="s">
        <v>68</v>
      </c>
      <c r="E72" s="2" t="s">
        <v>69</v>
      </c>
    </row>
    <row r="73" spans="1:5">
      <c r="A73" s="11" t="s">
        <v>70</v>
      </c>
      <c r="E73" s="2" t="s">
        <v>71</v>
      </c>
    </row>
    <row r="74" spans="1:5">
      <c r="A74" s="2" t="s">
        <v>6</v>
      </c>
    </row>
  </sheetData>
  <phoneticPr fontId="2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2026-07-19T12:03:22Z</dcterms:created>
  <dcterms:modified xsi:type="dcterms:W3CDTF">2026-07-19T12:03:53Z</dcterms:modified>
</cp:coreProperties>
</file>